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сессия 30.06.2022\"/>
    </mc:Choice>
  </mc:AlternateContent>
  <bookViews>
    <workbookView xWindow="0" yWindow="0" windowWidth="13800" windowHeight="3468"/>
  </bookViews>
  <sheets>
    <sheet name="Лист1" sheetId="1" r:id="rId1"/>
  </sheets>
  <definedNames>
    <definedName name="_xlnm._FilterDatabase" localSheetId="0" hidden="1">Лист1!$A$8:$J$3210</definedName>
    <definedName name="_xlnm.Print_Titles" localSheetId="0">Лист1!$7:$7</definedName>
    <definedName name="_xlnm.Print_Area" localSheetId="0">Лист1!$A$1:$H$228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0" i="1" l="1"/>
  <c r="H219" i="1" s="1"/>
  <c r="G220" i="1"/>
  <c r="F220" i="1"/>
  <c r="F219" i="1" s="1"/>
  <c r="F218" i="1" s="1"/>
  <c r="G219" i="1"/>
  <c r="G218" i="1" s="1"/>
  <c r="H218" i="1"/>
  <c r="H216" i="1"/>
  <c r="H215" i="1" s="1"/>
  <c r="H214" i="1" s="1"/>
  <c r="H213" i="1" s="1"/>
  <c r="H212" i="1" s="1"/>
  <c r="H211" i="1" s="1"/>
  <c r="H210" i="1" s="1"/>
  <c r="G216" i="1"/>
  <c r="G215" i="1" s="1"/>
  <c r="G214" i="1" s="1"/>
  <c r="F216" i="1"/>
  <c r="F215" i="1"/>
  <c r="F214" i="1" s="1"/>
  <c r="H207" i="1"/>
  <c r="H206" i="1" s="1"/>
  <c r="H205" i="1" s="1"/>
  <c r="G207" i="1"/>
  <c r="F207" i="1"/>
  <c r="F206" i="1" s="1"/>
  <c r="F205" i="1" s="1"/>
  <c r="G206" i="1"/>
  <c r="G205" i="1" s="1"/>
  <c r="H203" i="1"/>
  <c r="H202" i="1" s="1"/>
  <c r="H201" i="1" s="1"/>
  <c r="H200" i="1" s="1"/>
  <c r="H199" i="1" s="1"/>
  <c r="H198" i="1" s="1"/>
  <c r="H197" i="1" s="1"/>
  <c r="G203" i="1"/>
  <c r="G202" i="1" s="1"/>
  <c r="F203" i="1"/>
  <c r="F202" i="1"/>
  <c r="F201" i="1" s="1"/>
  <c r="F200" i="1" s="1"/>
  <c r="F199" i="1" s="1"/>
  <c r="F198" i="1" s="1"/>
  <c r="F197" i="1" s="1"/>
  <c r="G201" i="1"/>
  <c r="G200" i="1" s="1"/>
  <c r="G199" i="1" s="1"/>
  <c r="G198" i="1" s="1"/>
  <c r="G197" i="1"/>
  <c r="H195" i="1"/>
  <c r="H194" i="1" s="1"/>
  <c r="G195" i="1"/>
  <c r="F195" i="1"/>
  <c r="F194" i="1" s="1"/>
  <c r="F193" i="1" s="1"/>
  <c r="G194" i="1"/>
  <c r="G193" i="1" s="1"/>
  <c r="H193" i="1"/>
  <c r="H191" i="1"/>
  <c r="G191" i="1"/>
  <c r="G190" i="1" s="1"/>
  <c r="G189" i="1" s="1"/>
  <c r="F191" i="1"/>
  <c r="H190" i="1"/>
  <c r="H189" i="1" s="1"/>
  <c r="F190" i="1"/>
  <c r="F189" i="1" s="1"/>
  <c r="H187" i="1"/>
  <c r="H186" i="1" s="1"/>
  <c r="H185" i="1" s="1"/>
  <c r="G187" i="1"/>
  <c r="F187" i="1"/>
  <c r="F186" i="1" s="1"/>
  <c r="G186" i="1"/>
  <c r="G185" i="1" s="1"/>
  <c r="F185" i="1"/>
  <c r="H183" i="1"/>
  <c r="G183" i="1"/>
  <c r="G182" i="1" s="1"/>
  <c r="F183" i="1"/>
  <c r="H182" i="1"/>
  <c r="H181" i="1" s="1"/>
  <c r="F182" i="1"/>
  <c r="F181" i="1" s="1"/>
  <c r="G181" i="1"/>
  <c r="H179" i="1"/>
  <c r="H178" i="1" s="1"/>
  <c r="G179" i="1"/>
  <c r="F179" i="1"/>
  <c r="F178" i="1" s="1"/>
  <c r="F177" i="1" s="1"/>
  <c r="G178" i="1"/>
  <c r="G177" i="1" s="1"/>
  <c r="H177" i="1"/>
  <c r="G176" i="1"/>
  <c r="G175" i="1" s="1"/>
  <c r="G174" i="1" s="1"/>
  <c r="G173" i="1" s="1"/>
  <c r="H171" i="1"/>
  <c r="G171" i="1"/>
  <c r="G170" i="1" s="1"/>
  <c r="G169" i="1" s="1"/>
  <c r="F171" i="1"/>
  <c r="H170" i="1"/>
  <c r="H169" i="1" s="1"/>
  <c r="F170" i="1"/>
  <c r="F169" i="1" s="1"/>
  <c r="H167" i="1"/>
  <c r="H166" i="1" s="1"/>
  <c r="H165" i="1" s="1"/>
  <c r="G167" i="1"/>
  <c r="F167" i="1"/>
  <c r="F166" i="1" s="1"/>
  <c r="G166" i="1"/>
  <c r="G165" i="1" s="1"/>
  <c r="F165" i="1"/>
  <c r="H163" i="1"/>
  <c r="G163" i="1"/>
  <c r="G162" i="1" s="1"/>
  <c r="F163" i="1"/>
  <c r="H162" i="1"/>
  <c r="H161" i="1" s="1"/>
  <c r="H160" i="1" s="1"/>
  <c r="F162" i="1"/>
  <c r="F161" i="1" s="1"/>
  <c r="G161" i="1"/>
  <c r="F159" i="1"/>
  <c r="H158" i="1"/>
  <c r="G158" i="1"/>
  <c r="H157" i="1"/>
  <c r="H156" i="1" s="1"/>
  <c r="G157" i="1"/>
  <c r="F157" i="1"/>
  <c r="F156" i="1" s="1"/>
  <c r="G156" i="1"/>
  <c r="H154" i="1"/>
  <c r="H153" i="1" s="1"/>
  <c r="G154" i="1"/>
  <c r="F154" i="1"/>
  <c r="F153" i="1" s="1"/>
  <c r="F152" i="1" s="1"/>
  <c r="G153" i="1"/>
  <c r="G152" i="1" s="1"/>
  <c r="H152" i="1"/>
  <c r="H150" i="1"/>
  <c r="G150" i="1"/>
  <c r="G149" i="1" s="1"/>
  <c r="G148" i="1" s="1"/>
  <c r="F150" i="1"/>
  <c r="H149" i="1"/>
  <c r="H148" i="1" s="1"/>
  <c r="F149" i="1"/>
  <c r="F148" i="1" s="1"/>
  <c r="H146" i="1"/>
  <c r="H145" i="1" s="1"/>
  <c r="H144" i="1" s="1"/>
  <c r="G146" i="1"/>
  <c r="F146" i="1"/>
  <c r="F145" i="1" s="1"/>
  <c r="G145" i="1"/>
  <c r="G144" i="1" s="1"/>
  <c r="F144" i="1"/>
  <c r="F138" i="1" s="1"/>
  <c r="H141" i="1"/>
  <c r="G141" i="1"/>
  <c r="G140" i="1" s="1"/>
  <c r="F141" i="1"/>
  <c r="H140" i="1"/>
  <c r="H139" i="1" s="1"/>
  <c r="H138" i="1" s="1"/>
  <c r="H137" i="1" s="1"/>
  <c r="H136" i="1" s="1"/>
  <c r="F140" i="1"/>
  <c r="F139" i="1" s="1"/>
  <c r="G139" i="1"/>
  <c r="H134" i="1"/>
  <c r="H133" i="1" s="1"/>
  <c r="G134" i="1"/>
  <c r="G133" i="1" s="1"/>
  <c r="F134" i="1"/>
  <c r="F133" i="1"/>
  <c r="H131" i="1"/>
  <c r="G131" i="1"/>
  <c r="G130" i="1" s="1"/>
  <c r="G129" i="1" s="1"/>
  <c r="F131" i="1"/>
  <c r="F130" i="1" s="1"/>
  <c r="H130" i="1"/>
  <c r="H129" i="1" s="1"/>
  <c r="H127" i="1"/>
  <c r="H126" i="1" s="1"/>
  <c r="G127" i="1"/>
  <c r="F127" i="1"/>
  <c r="F126" i="1" s="1"/>
  <c r="F125" i="1" s="1"/>
  <c r="G126" i="1"/>
  <c r="G125" i="1" s="1"/>
  <c r="G121" i="1" s="1"/>
  <c r="G120" i="1" s="1"/>
  <c r="H125" i="1"/>
  <c r="H121" i="1" s="1"/>
  <c r="H120" i="1" s="1"/>
  <c r="H119" i="1" s="1"/>
  <c r="F123" i="1"/>
  <c r="F122" i="1" s="1"/>
  <c r="G119" i="1"/>
  <c r="H117" i="1"/>
  <c r="H116" i="1" s="1"/>
  <c r="G117" i="1"/>
  <c r="F117" i="1"/>
  <c r="F116" i="1" s="1"/>
  <c r="F115" i="1" s="1"/>
  <c r="F111" i="1" s="1"/>
  <c r="G116" i="1"/>
  <c r="G115" i="1" s="1"/>
  <c r="H115" i="1"/>
  <c r="H111" i="1" s="1"/>
  <c r="H110" i="1" s="1"/>
  <c r="H109" i="1" s="1"/>
  <c r="G111" i="1"/>
  <c r="G110" i="1" s="1"/>
  <c r="G109" i="1" s="1"/>
  <c r="F110" i="1"/>
  <c r="F109" i="1" s="1"/>
  <c r="H106" i="1"/>
  <c r="H105" i="1" s="1"/>
  <c r="H104" i="1" s="1"/>
  <c r="H103" i="1" s="1"/>
  <c r="H102" i="1" s="1"/>
  <c r="H101" i="1" s="1"/>
  <c r="G106" i="1"/>
  <c r="G105" i="1" s="1"/>
  <c r="G104" i="1" s="1"/>
  <c r="G103" i="1" s="1"/>
  <c r="G102" i="1" s="1"/>
  <c r="G101" i="1" s="1"/>
  <c r="F106" i="1"/>
  <c r="F105" i="1"/>
  <c r="F104" i="1" s="1"/>
  <c r="F103" i="1" s="1"/>
  <c r="F102" i="1" s="1"/>
  <c r="F101" i="1" s="1"/>
  <c r="H99" i="1"/>
  <c r="H98" i="1" s="1"/>
  <c r="G99" i="1"/>
  <c r="F99" i="1"/>
  <c r="F98" i="1" s="1"/>
  <c r="G98" i="1"/>
  <c r="H96" i="1"/>
  <c r="H95" i="1" s="1"/>
  <c r="H94" i="1" s="1"/>
  <c r="G96" i="1"/>
  <c r="G95" i="1" s="1"/>
  <c r="G94" i="1" s="1"/>
  <c r="F96" i="1"/>
  <c r="F95" i="1"/>
  <c r="F94" i="1" s="1"/>
  <c r="H92" i="1"/>
  <c r="H91" i="1" s="1"/>
  <c r="H90" i="1" s="1"/>
  <c r="G92" i="1"/>
  <c r="F92" i="1"/>
  <c r="G91" i="1"/>
  <c r="G90" i="1" s="1"/>
  <c r="F91" i="1"/>
  <c r="F90" i="1"/>
  <c r="H88" i="1"/>
  <c r="H87" i="1" s="1"/>
  <c r="H86" i="1" s="1"/>
  <c r="G88" i="1"/>
  <c r="G87" i="1" s="1"/>
  <c r="G86" i="1" s="1"/>
  <c r="G85" i="1" s="1"/>
  <c r="G84" i="1" s="1"/>
  <c r="G83" i="1" s="1"/>
  <c r="G82" i="1" s="1"/>
  <c r="H80" i="1"/>
  <c r="G80" i="1"/>
  <c r="G79" i="1" s="1"/>
  <c r="G78" i="1" s="1"/>
  <c r="F80" i="1"/>
  <c r="H79" i="1"/>
  <c r="H78" i="1" s="1"/>
  <c r="F79" i="1"/>
  <c r="F78" i="1" s="1"/>
  <c r="H75" i="1"/>
  <c r="H74" i="1" s="1"/>
  <c r="H73" i="1" s="1"/>
  <c r="G75" i="1"/>
  <c r="F75" i="1"/>
  <c r="F74" i="1" s="1"/>
  <c r="G74" i="1"/>
  <c r="G73" i="1" s="1"/>
  <c r="F73" i="1"/>
  <c r="H71" i="1"/>
  <c r="G71" i="1"/>
  <c r="G70" i="1" s="1"/>
  <c r="F71" i="1"/>
  <c r="H70" i="1"/>
  <c r="H69" i="1" s="1"/>
  <c r="H68" i="1" s="1"/>
  <c r="H67" i="1" s="1"/>
  <c r="H66" i="1" s="1"/>
  <c r="H65" i="1" s="1"/>
  <c r="F70" i="1"/>
  <c r="F69" i="1" s="1"/>
  <c r="G69" i="1"/>
  <c r="H63" i="1"/>
  <c r="H62" i="1" s="1"/>
  <c r="G63" i="1"/>
  <c r="F63" i="1"/>
  <c r="F62" i="1" s="1"/>
  <c r="G62" i="1"/>
  <c r="H59" i="1"/>
  <c r="H58" i="1" s="1"/>
  <c r="H57" i="1" s="1"/>
  <c r="H56" i="1" s="1"/>
  <c r="G59" i="1"/>
  <c r="F59" i="1"/>
  <c r="F58" i="1" s="1"/>
  <c r="F57" i="1" s="1"/>
  <c r="F56" i="1" s="1"/>
  <c r="F55" i="1" s="1"/>
  <c r="F54" i="1" s="1"/>
  <c r="F53" i="1" s="1"/>
  <c r="G58" i="1"/>
  <c r="G57" i="1" s="1"/>
  <c r="G56" i="1" s="1"/>
  <c r="G55" i="1" s="1"/>
  <c r="G54" i="1" s="1"/>
  <c r="G53" i="1" s="1"/>
  <c r="H55" i="1"/>
  <c r="H54" i="1" s="1"/>
  <c r="H53" i="1" s="1"/>
  <c r="H51" i="1"/>
  <c r="G51" i="1"/>
  <c r="G50" i="1" s="1"/>
  <c r="F51" i="1"/>
  <c r="H50" i="1"/>
  <c r="H49" i="1" s="1"/>
  <c r="H48" i="1" s="1"/>
  <c r="F50" i="1"/>
  <c r="F49" i="1" s="1"/>
  <c r="G49" i="1"/>
  <c r="G48" i="1" s="1"/>
  <c r="F48" i="1"/>
  <c r="H46" i="1"/>
  <c r="H45" i="1" s="1"/>
  <c r="H44" i="1" s="1"/>
  <c r="H43" i="1" s="1"/>
  <c r="G46" i="1"/>
  <c r="G45" i="1" s="1"/>
  <c r="F46" i="1"/>
  <c r="F45" i="1"/>
  <c r="F44" i="1" s="1"/>
  <c r="F43" i="1" s="1"/>
  <c r="F42" i="1" s="1"/>
  <c r="F41" i="1" s="1"/>
  <c r="G44" i="1"/>
  <c r="G43" i="1" s="1"/>
  <c r="H37" i="1"/>
  <c r="H36" i="1" s="1"/>
  <c r="H35" i="1" s="1"/>
  <c r="G37" i="1"/>
  <c r="G36" i="1" s="1"/>
  <c r="G35" i="1" s="1"/>
  <c r="F37" i="1"/>
  <c r="F36" i="1" s="1"/>
  <c r="F35" i="1" s="1"/>
  <c r="H33" i="1"/>
  <c r="H32" i="1" s="1"/>
  <c r="G33" i="1"/>
  <c r="F33" i="1"/>
  <c r="F32" i="1" s="1"/>
  <c r="G32" i="1"/>
  <c r="H29" i="1"/>
  <c r="H28" i="1" s="1"/>
  <c r="G29" i="1"/>
  <c r="F29" i="1"/>
  <c r="F28" i="1" s="1"/>
  <c r="G28" i="1"/>
  <c r="H25" i="1"/>
  <c r="H24" i="1" s="1"/>
  <c r="H23" i="1" s="1"/>
  <c r="H22" i="1" s="1"/>
  <c r="H21" i="1" s="1"/>
  <c r="H20" i="1" s="1"/>
  <c r="G25" i="1"/>
  <c r="F25" i="1"/>
  <c r="F24" i="1" s="1"/>
  <c r="G24" i="1"/>
  <c r="G23" i="1" s="1"/>
  <c r="G22" i="1" s="1"/>
  <c r="G21" i="1" s="1"/>
  <c r="G20" i="1" s="1"/>
  <c r="F23" i="1"/>
  <c r="H16" i="1"/>
  <c r="H15" i="1" s="1"/>
  <c r="H11" i="1" s="1"/>
  <c r="G16" i="1"/>
  <c r="G15" i="1" s="1"/>
  <c r="F16" i="1"/>
  <c r="F15" i="1"/>
  <c r="F12" i="1" s="1"/>
  <c r="F13" i="1" s="1"/>
  <c r="F14" i="1" s="1"/>
  <c r="H12" i="1"/>
  <c r="H13" i="1" s="1"/>
  <c r="H14" i="1" s="1"/>
  <c r="F11" i="1"/>
  <c r="F22" i="1" l="1"/>
  <c r="F21" i="1" s="1"/>
  <c r="F20" i="1" s="1"/>
  <c r="F10" i="1" s="1"/>
  <c r="F85" i="1"/>
  <c r="F84" i="1" s="1"/>
  <c r="F83" i="1" s="1"/>
  <c r="F68" i="1"/>
  <c r="F67" i="1" s="1"/>
  <c r="F66" i="1" s="1"/>
  <c r="F65" i="1" s="1"/>
  <c r="H85" i="1"/>
  <c r="H84" i="1" s="1"/>
  <c r="H83" i="1" s="1"/>
  <c r="H82" i="1" s="1"/>
  <c r="H108" i="1"/>
  <c r="F160" i="1"/>
  <c r="F137" i="1" s="1"/>
  <c r="F136" i="1" s="1"/>
  <c r="H176" i="1"/>
  <c r="H175" i="1" s="1"/>
  <c r="H174" i="1" s="1"/>
  <c r="H173" i="1" s="1"/>
  <c r="F176" i="1"/>
  <c r="F175" i="1" s="1"/>
  <c r="F174" i="1" s="1"/>
  <c r="F173" i="1" s="1"/>
  <c r="G213" i="1"/>
  <c r="G212" i="1" s="1"/>
  <c r="G211" i="1" s="1"/>
  <c r="G210" i="1" s="1"/>
  <c r="G11" i="1"/>
  <c r="G12" i="1"/>
  <c r="G13" i="1" s="1"/>
  <c r="G14" i="1" s="1"/>
  <c r="H10" i="1"/>
  <c r="H9" i="1" s="1"/>
  <c r="H42" i="1"/>
  <c r="H41" i="1" s="1"/>
  <c r="G42" i="1"/>
  <c r="G41" i="1" s="1"/>
  <c r="G68" i="1"/>
  <c r="G67" i="1" s="1"/>
  <c r="G66" i="1" s="1"/>
  <c r="G65" i="1" s="1"/>
  <c r="G160" i="1"/>
  <c r="F129" i="1"/>
  <c r="F121" i="1" s="1"/>
  <c r="F120" i="1" s="1"/>
  <c r="F119" i="1" s="1"/>
  <c r="F213" i="1"/>
  <c r="F212" i="1" s="1"/>
  <c r="F211" i="1" s="1"/>
  <c r="F210" i="1" s="1"/>
  <c r="F82" i="1"/>
  <c r="G138" i="1"/>
  <c r="G137" i="1" s="1"/>
  <c r="G136" i="1" s="1"/>
  <c r="G108" i="1" s="1"/>
  <c r="F108" i="1" l="1"/>
  <c r="F9" i="1"/>
  <c r="G10" i="1"/>
  <c r="H8" i="1"/>
  <c r="G9" i="1" l="1"/>
  <c r="G8" i="1" s="1"/>
  <c r="F8" i="1"/>
</calcChain>
</file>

<file path=xl/sharedStrings.xml><?xml version="1.0" encoding="utf-8"?>
<sst xmlns="http://schemas.openxmlformats.org/spreadsheetml/2006/main" count="587" uniqueCount="170">
  <si>
    <t/>
  </si>
  <si>
    <t>ВСЕГО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</si>
  <si>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</si>
  <si>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</si>
  <si>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</si>
  <si>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</si>
  <si>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</si>
  <si>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</si>
  <si>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</si>
  <si>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</si>
  <si>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</si>
  <si>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</si>
  <si>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</si>
  <si>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</si>
  <si>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Межбюджетные трансферты</t>
  </si>
  <si>
    <t>0400</t>
  </si>
  <si>
    <t>Социальное обеспечение населения</t>
  </si>
  <si>
    <t>0500</t>
  </si>
  <si>
    <t>0800</t>
  </si>
  <si>
    <t>0801</t>
  </si>
  <si>
    <t>Культура</t>
  </si>
  <si>
    <t>0300</t>
  </si>
  <si>
    <t>0502</t>
  </si>
  <si>
    <t>Коммунальное хозяйство</t>
  </si>
  <si>
    <t>Прочие межбюджетные трансферты общего характера</t>
  </si>
  <si>
    <t>0409</t>
  </si>
  <si>
    <t>Дорожное хозяйство (дорожные фонды)</t>
  </si>
  <si>
    <t>0501</t>
  </si>
  <si>
    <t>Жилищное хозяйство</t>
  </si>
  <si>
    <t>0503</t>
  </si>
  <si>
    <t>Благоустройство</t>
  </si>
  <si>
    <t>0200</t>
  </si>
  <si>
    <t>0203</t>
  </si>
  <si>
    <t>Мобилизационная и вневойсковая подготовка</t>
  </si>
  <si>
    <t>0310</t>
  </si>
  <si>
    <t>ППП</t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</si>
  <si>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</si>
  <si>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</si>
  <si>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</si>
  <si>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</si>
  <si>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</si>
  <si>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</si>
  <si>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</si>
  <si>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</si>
  <si>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</si>
  <si>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</si>
  <si>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</si>
  <si>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</si>
  <si>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8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</si>
  <si>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</si>
  <si>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</si>
  <si>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</si>
  <si>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</si>
  <si>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</si>
  <si>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</si>
  <si>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</si>
  <si>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</si>
  <si>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</si>
  <si>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</si>
  <si>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</si>
  <si>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</si>
  <si>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</si>
  <si>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</si>
  <si>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</si>
  <si>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</si>
  <si>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</si>
  <si>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Опашка населенных пунктов</t>
  </si>
  <si>
    <t>Национальная экономика</t>
  </si>
  <si>
    <t>Жилищно - коммунальное хозяйство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</si>
  <si>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</si>
  <si>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</si>
  <si>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</si>
  <si>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Уличное освещение</t>
  </si>
  <si>
    <t>Культура, кинематография</t>
  </si>
  <si>
    <t>Субсидии на содержание учреждений культуры сельского поселения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</si>
  <si>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</si>
  <si>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</si>
  <si>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</si>
  <si>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</si>
  <si>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</si>
  <si>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</si>
  <si>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по аппарату администрации сельского поселения «Хорошево»</t>
  </si>
  <si>
    <t>Расходы на содержание муниципальных служащих</t>
  </si>
  <si>
    <t>Подпрограмма «Поддержка жилищно-коммунального хозяйства и благоустройства территории сельского поселения «Хорошево»</t>
  </si>
  <si>
    <t>Содержание казны</t>
  </si>
  <si>
    <t xml:space="preserve"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 </t>
  </si>
  <si>
    <t>Защита населения и территории от чрезвычайных ситуаций прородного и техногенного характера, пожарная безопасность</t>
  </si>
  <si>
    <t>Подпрограмма «Обеспечение пожарной безопасности в сельском поселении «Хорошево»</t>
  </si>
  <si>
    <t>Содержание пожарного депо</t>
  </si>
  <si>
    <t>Обеспечение пожарной безопасности и охраны на территории с/п «Хорошево»</t>
  </si>
  <si>
    <t>Закупка товаров, работ и услуг  для обеспечения государственных (муниципальных) нужд</t>
  </si>
  <si>
    <t>Подпрограмма «Осуществление дорожной деятельности в границах сельского поселения «Хорошево»</t>
  </si>
  <si>
    <t>Содержание дорог в зимний период</t>
  </si>
  <si>
    <t>Содержание дорог в летний период</t>
  </si>
  <si>
    <t>Содержание муниципального имущества</t>
  </si>
  <si>
    <t>Субсидии МУП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</si>
  <si>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</si>
  <si>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</si>
  <si>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Благоустройство воинских захоронений, памятных мест и гражданских кладбищ</t>
  </si>
  <si>
    <t>Окашивание населенных пунктов</t>
  </si>
  <si>
    <t>Приобретение материалов для благоустройства</t>
  </si>
  <si>
    <t xml:space="preserve">Благоустройство территории </t>
  </si>
  <si>
    <t>Подпрограмма «Развитие и укрепление культурно-досуговой деятельности на территории сельского поселения «Хорошево»</t>
  </si>
  <si>
    <t xml:space="preserve">Субсидии на повышение заработной платы работникам муниципальных учреждений культуры </t>
  </si>
  <si>
    <t>Подпрограмма «Социальная поддержка населения в сельском поселении «Хорошево»</t>
  </si>
  <si>
    <t>Проведение мероприятий сельского поселения «Хорошево»</t>
  </si>
  <si>
    <t>Содержание мест общего пользования жителей на проведение общественных мероприятий</t>
  </si>
  <si>
    <t>1003</t>
  </si>
  <si>
    <t>Физическая культура и спорт</t>
  </si>
  <si>
    <t>Физическая культура</t>
  </si>
  <si>
    <t>Подпрограмма «Основные направления молодежной политики и развитие физической культуры и спорта в сельском поселении «Хорошево»</t>
  </si>
  <si>
    <t>Развитие сети спортивных сооружений</t>
  </si>
  <si>
    <t>Проведение мероприятий посвященных различным культурно-массовым событиям</t>
  </si>
  <si>
    <t xml:space="preserve">Администрация муниципального образования сельское поселение "Хорошево" Ржевского района Тверской области </t>
  </si>
  <si>
    <t>Ведомственная структура расходов бюджета муниципального образования сельское поселение "Хорошево" Ржевского муниципального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классифиикации расходов бюджетов на 2022 год и на плановый период 2023 и 2024 годов</t>
  </si>
  <si>
    <t>2022
год</t>
  </si>
  <si>
    <t>2023 
год</t>
  </si>
  <si>
    <t>2024
год</t>
  </si>
  <si>
    <t>МП «Комплексное развитие территории муниципального образования сельское поселение "Хорошево" Ржевского муниципального района Тверской области на 2022-2026 годы»</t>
  </si>
  <si>
    <t>419004002С</t>
  </si>
  <si>
    <t>419004001С</t>
  </si>
  <si>
    <t>419004003С</t>
  </si>
  <si>
    <t>413034002Б</t>
  </si>
  <si>
    <t>411014001Б</t>
  </si>
  <si>
    <t>411014002Б</t>
  </si>
  <si>
    <t>411014003Б</t>
  </si>
  <si>
    <t>412014001Б</t>
  </si>
  <si>
    <t>412014002Б</t>
  </si>
  <si>
    <t>412024001Б</t>
  </si>
  <si>
    <t xml:space="preserve">Капитальный ремонт и ремонт дорог в сельском поселении </t>
  </si>
  <si>
    <t>0412</t>
  </si>
  <si>
    <t>Другие вопросы в области национальной экономики</t>
  </si>
  <si>
    <t>413024006Б</t>
  </si>
  <si>
    <t>Обеспечение муниципальной регистрации права собственности МО сельское поселение "Хорошево" (тех. планы, тех. паспорта, межевание, кадастровый учет и прочие работы)</t>
  </si>
  <si>
    <t>413014001П</t>
  </si>
  <si>
    <t>413034001Б</t>
  </si>
  <si>
    <t>413014002П</t>
  </si>
  <si>
    <t>413014003Ж</t>
  </si>
  <si>
    <t>413014004И</t>
  </si>
  <si>
    <t>Расходы на газификацию населённых пунктов сельского поселения "Хорошево"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</si>
  <si>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</si>
  <si>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</si>
  <si>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 (муниципальной) собственности</t>
  </si>
  <si>
    <t>413024001Б</t>
  </si>
  <si>
    <t>413024002Б</t>
  </si>
  <si>
    <t>413024003Б</t>
  </si>
  <si>
    <t>413024004Б</t>
  </si>
  <si>
    <t>413024005Б</t>
  </si>
  <si>
    <t>417014001В</t>
  </si>
  <si>
    <t>417014001Г</t>
  </si>
  <si>
    <t>415014001Б</t>
  </si>
  <si>
    <t>415014002Б</t>
  </si>
  <si>
    <t>414014001Б</t>
  </si>
  <si>
    <t>414024001Б</t>
  </si>
  <si>
    <t>419004004П</t>
  </si>
  <si>
    <r>
      <rPr>
        <b/>
        <sz val="11"/>
        <color indexed="8"/>
        <rFont val="Times New Roman"/>
        <family val="1"/>
        <charset val="204"/>
      </rPr>
      <t xml:space="preserve">Приложение 6 </t>
    </r>
    <r>
      <rPr>
        <sz val="11"/>
        <color indexed="8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«Хорошево» Ржевского района Тверской области
от 24 декабря 2021 года № 88   
«О бюджете муниципального образования сельское поселение 
«Хорошево» Ржевского муниципального района Тверской области
 на 2022 год и на плановый период 2023 и 2024 годов"</t>
    </r>
  </si>
  <si>
    <t>Закупка товаров, работ, услуг в целях капитального ремонта государственного (муниципального) имущества</t>
  </si>
  <si>
    <t>Подпрограмма "Поддержка местных инициатив муниципального образования сельское поселение "Хорошево"</t>
  </si>
  <si>
    <t>Строительство детско-спортивной площадки за счет областного бюджета (ППМИ)</t>
  </si>
  <si>
    <t>41601S9012</t>
  </si>
  <si>
    <t>417024001В</t>
  </si>
  <si>
    <t>Ремонт учреждений культуры</t>
  </si>
  <si>
    <t>41702L4670</t>
  </si>
  <si>
    <t>Расходы на обеспечение развития и укрепления материально-технической базы домов культуры в населенных пунктах с числом жителей до 50 человек</t>
  </si>
  <si>
    <t>Благоустройство территории сельского поселения</t>
  </si>
  <si>
    <t>41202S105П</t>
  </si>
  <si>
    <t>Иные межбюджетные трансферты на переданные полномочия по ремонту улично-дорожной сети</t>
  </si>
  <si>
    <t>Уплата прочих налогов, сборов</t>
  </si>
  <si>
    <t>Строительство детско-спортивной площадки за счет средств депутатов Законодательного Собрания Тверской области (ППМИ)</t>
  </si>
  <si>
    <r>
      <rPr>
        <b/>
        <sz val="11"/>
        <color theme="1"/>
        <rFont val="Times New Roman"/>
        <family val="1"/>
        <charset val="204"/>
      </rPr>
      <t>Приложение 5</t>
    </r>
    <r>
      <rPr>
        <sz val="11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«Хорошево» Ржевского района Тверской области
от 30 июня 2022 года № 100 
"О внесение изменений и дополнений в решение
от 24 декабря 2021 года № 88   
«О бюджете муниципального образования сельское поселение 
«Хорошево»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</si>
</sst>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0" fillId="2" borderId="0" xfId="0" applyFont="1" applyFill="1" applyAlignment="1">
      <alignment vertical="top" wrapText="1"/>
    </xf>
    <xf numFmtId="0" fontId="5" fillId="0" borderId="0" xfId="0" applyFont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 indent="1"/>
    </xf>
    <xf numFmtId="164" fontId="6" fillId="0" borderId="1" xfId="0" applyNumberFormat="1" applyFont="1" applyFill="1" applyBorder="1" applyAlignment="1">
      <alignment horizontal="right" vertical="center" wrapText="1" inden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 wrapText="1" inden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right" vertical="center" wrapText="1" indent="1"/>
    </xf>
    <xf numFmtId="4" fontId="3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9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12"/>
  <sheetViews>
    <sheetView tabSelected="1" view="pageBreakPreview" zoomScale="106" zoomScaleNormal="100" zoomScaleSheetLayoutView="106" workbookViewId="0">
      <selection sqref="A1:H1"/>
    </sheetView>
  </sheetViews>
  <sheetFormatPr defaultColWidth="9.109375" defaultRowHeight="14.4" x14ac:dyDescent="0.3"/>
  <cols>
    <col min="1" max="1" width="5.6640625" style="1" bestFit="1" customWidth="1"/>
    <col min="2" max="2" width="6.5546875" style="1" customWidth="1"/>
    <col min="3" max="3" width="13.88671875" style="1" customWidth="1"/>
    <col min="4" max="4" width="5.109375" style="1" bestFit="1" customWidth="1"/>
    <col min="5" max="5" width="35.6640625" style="1" customWidth="1"/>
    <col min="6" max="8" width="14.44140625" style="1" bestFit="1" customWidth="1"/>
    <col min="9" max="9" width="9.109375" style="1"/>
    <col min="10" max="10" width="11.6640625" style="1" bestFit="1" customWidth="1"/>
    <col min="11" max="11" width="69.88671875" style="1" customWidth="1"/>
    <col min="12" max="16384" width="9.109375" style="1"/>
  </cols>
  <sheetData>
    <row r="1" spans="1:10" ht="137.25" customHeight="1" x14ac:dyDescent="0.3">
      <c r="A1" s="31" t="s">
        <v>169</v>
      </c>
      <c r="B1" s="32"/>
      <c r="C1" s="32"/>
      <c r="D1" s="32"/>
      <c r="E1" s="32"/>
      <c r="F1" s="32"/>
      <c r="G1" s="32"/>
      <c r="H1" s="32"/>
    </row>
    <row r="2" spans="1:10" ht="117" customHeight="1" x14ac:dyDescent="0.3">
      <c r="A2" s="34" t="s">
        <v>155</v>
      </c>
      <c r="B2" s="34"/>
      <c r="C2" s="34"/>
      <c r="D2" s="34"/>
      <c r="E2" s="34"/>
      <c r="F2" s="34"/>
      <c r="G2" s="34"/>
      <c r="H2" s="34"/>
    </row>
    <row r="3" spans="1:10" ht="86.25" customHeight="1" x14ac:dyDescent="0.3">
      <c r="A3" s="35" t="s">
        <v>114</v>
      </c>
      <c r="B3" s="35"/>
      <c r="C3" s="35"/>
      <c r="D3" s="35"/>
      <c r="E3" s="35"/>
      <c r="F3" s="35"/>
      <c r="G3" s="35"/>
      <c r="H3" s="35"/>
    </row>
    <row r="4" spans="1:10" ht="21.75" customHeight="1" x14ac:dyDescent="0.3">
      <c r="A4" s="36" t="s">
        <v>35</v>
      </c>
      <c r="B4" s="36" t="s">
        <v>36</v>
      </c>
      <c r="C4" s="36" t="s">
        <v>37</v>
      </c>
      <c r="D4" s="36" t="s">
        <v>38</v>
      </c>
      <c r="E4" s="38" t="s">
        <v>39</v>
      </c>
      <c r="F4" s="40" t="s">
        <v>49</v>
      </c>
      <c r="G4" s="40"/>
      <c r="H4" s="40"/>
    </row>
    <row r="5" spans="1:10" ht="18.75" customHeight="1" x14ac:dyDescent="0.3">
      <c r="A5" s="36" t="s">
        <v>0</v>
      </c>
      <c r="B5" s="36" t="s">
        <v>0</v>
      </c>
      <c r="C5" s="36" t="s">
        <v>0</v>
      </c>
      <c r="D5" s="36" t="s">
        <v>0</v>
      </c>
      <c r="E5" s="38" t="s">
        <v>0</v>
      </c>
      <c r="F5" s="40" t="s">
        <v>115</v>
      </c>
      <c r="G5" s="33" t="s">
        <v>40</v>
      </c>
      <c r="H5" s="33"/>
    </row>
    <row r="6" spans="1:10" ht="27.6" x14ac:dyDescent="0.3">
      <c r="A6" s="37" t="s">
        <v>0</v>
      </c>
      <c r="B6" s="37" t="s">
        <v>0</v>
      </c>
      <c r="C6" s="37" t="s">
        <v>0</v>
      </c>
      <c r="D6" s="37" t="s">
        <v>0</v>
      </c>
      <c r="E6" s="39" t="s">
        <v>0</v>
      </c>
      <c r="F6" s="40"/>
      <c r="G6" s="2" t="s">
        <v>116</v>
      </c>
      <c r="H6" s="2" t="s">
        <v>117</v>
      </c>
    </row>
    <row r="7" spans="1:10" ht="17.25" customHeight="1" x14ac:dyDescent="0.3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J7" s="4"/>
    </row>
    <row r="8" spans="1:10" s="5" customFormat="1" x14ac:dyDescent="0.3">
      <c r="A8" s="7" t="s">
        <v>0</v>
      </c>
      <c r="B8" s="7" t="s">
        <v>0</v>
      </c>
      <c r="C8" s="7" t="s">
        <v>0</v>
      </c>
      <c r="D8" s="7" t="s">
        <v>0</v>
      </c>
      <c r="E8" s="10" t="s">
        <v>1</v>
      </c>
      <c r="F8" s="11">
        <f>F9</f>
        <v>14659375</v>
      </c>
      <c r="G8" s="11">
        <f t="shared" ref="G8:H8" si="0">G9</f>
        <v>9717144</v>
      </c>
      <c r="H8" s="11">
        <f t="shared" si="0"/>
        <v>9412874</v>
      </c>
    </row>
    <row r="9" spans="1:10" s="5" customFormat="1" ht="55.2" x14ac:dyDescent="0.3">
      <c r="A9" s="8">
        <v>704</v>
      </c>
      <c r="B9" s="7"/>
      <c r="C9" s="7"/>
      <c r="D9" s="7" t="s">
        <v>0</v>
      </c>
      <c r="E9" s="10" t="s">
        <v>113</v>
      </c>
      <c r="F9" s="11">
        <f>SUM(F10,F53,F65,F82,F108,F173,F197,F210,F222)</f>
        <v>14659375</v>
      </c>
      <c r="G9" s="11">
        <f t="shared" ref="G9:H9" si="1">SUM(G10,G53,G65,G82,G108,G173,G197,G210,G222)</f>
        <v>9717144</v>
      </c>
      <c r="H9" s="11">
        <f t="shared" si="1"/>
        <v>9412874</v>
      </c>
    </row>
    <row r="10" spans="1:10" s="5" customFormat="1" x14ac:dyDescent="0.3">
      <c r="A10" s="8">
        <v>704</v>
      </c>
      <c r="B10" s="12" t="s">
        <v>2</v>
      </c>
      <c r="C10" s="13"/>
      <c r="D10" s="13"/>
      <c r="E10" s="14" t="s">
        <v>50</v>
      </c>
      <c r="F10" s="24">
        <f>F11+F20+F41</f>
        <v>2752493.83</v>
      </c>
      <c r="G10" s="21">
        <f>G11+G20+G41</f>
        <v>2743638</v>
      </c>
      <c r="H10" s="21">
        <f>H11+H20+H41</f>
        <v>2743638</v>
      </c>
    </row>
    <row r="11" spans="1:10" s="5" customFormat="1" ht="55.2" x14ac:dyDescent="0.3">
      <c r="A11" s="9">
        <v>704</v>
      </c>
      <c r="B11" s="15" t="s">
        <v>3</v>
      </c>
      <c r="C11" s="16"/>
      <c r="D11" s="16"/>
      <c r="E11" s="17" t="s">
        <v>4</v>
      </c>
      <c r="F11" s="25">
        <f>F15</f>
        <v>797040</v>
      </c>
      <c r="G11" s="22">
        <f>G15</f>
        <v>797040</v>
      </c>
      <c r="H11" s="22">
        <f>H15</f>
        <v>797040</v>
      </c>
    </row>
    <row r="12" spans="1:10" s="5" customFormat="1" ht="82.8" x14ac:dyDescent="0.3">
      <c r="A12" s="9">
        <v>704</v>
      </c>
      <c r="B12" s="15" t="s">
        <v>3</v>
      </c>
      <c r="C12" s="16">
        <v>4100000000</v>
      </c>
      <c r="D12" s="16"/>
      <c r="E12" s="17" t="s">
        <v>118</v>
      </c>
      <c r="F12" s="25">
        <f>F15</f>
        <v>797040</v>
      </c>
      <c r="G12" s="22">
        <f>G15</f>
        <v>797040</v>
      </c>
      <c r="H12" s="22">
        <f>H15</f>
        <v>797040</v>
      </c>
    </row>
    <row r="13" spans="1:10" s="5" customFormat="1" x14ac:dyDescent="0.3">
      <c r="A13" s="9">
        <v>704</v>
      </c>
      <c r="B13" s="15" t="s">
        <v>3</v>
      </c>
      <c r="C13" s="16">
        <v>4190000000</v>
      </c>
      <c r="D13" s="16"/>
      <c r="E13" s="17" t="s">
        <v>5</v>
      </c>
      <c r="F13" s="25">
        <f t="shared" ref="F13:H14" si="2">F12</f>
        <v>797040</v>
      </c>
      <c r="G13" s="22">
        <f t="shared" si="2"/>
        <v>797040</v>
      </c>
      <c r="H13" s="22">
        <f t="shared" si="2"/>
        <v>797040</v>
      </c>
    </row>
    <row r="14" spans="1:10" s="5" customFormat="1" x14ac:dyDescent="0.3">
      <c r="A14" s="9">
        <v>704</v>
      </c>
      <c r="B14" s="15" t="s">
        <v>3</v>
      </c>
      <c r="C14" s="16" t="s">
        <v>119</v>
      </c>
      <c r="D14" s="16"/>
      <c r="E14" s="17" t="s">
        <v>51</v>
      </c>
      <c r="F14" s="25">
        <f t="shared" si="2"/>
        <v>797040</v>
      </c>
      <c r="G14" s="22">
        <f t="shared" si="2"/>
        <v>797040</v>
      </c>
      <c r="H14" s="22">
        <f t="shared" si="2"/>
        <v>797040</v>
      </c>
    </row>
    <row r="15" spans="1:10" s="5" customFormat="1" ht="96.6" x14ac:dyDescent="0.3">
      <c r="A15" s="9">
        <v>704</v>
      </c>
      <c r="B15" s="15" t="s">
        <v>3</v>
      </c>
      <c r="C15" s="16" t="s">
        <v>119</v>
      </c>
      <c r="D15" s="16">
        <v>100</v>
      </c>
      <c r="E15" s="17" t="s">
        <v>6</v>
      </c>
      <c r="F15" s="25">
        <f>F16</f>
        <v>797040</v>
      </c>
      <c r="G15" s="22">
        <f>G16</f>
        <v>797040</v>
      </c>
      <c r="H15" s="22">
        <f>H16</f>
        <v>797040</v>
      </c>
    </row>
    <row r="16" spans="1:10" s="5" customFormat="1" ht="41.4" x14ac:dyDescent="0.3">
      <c r="A16" s="9">
        <v>704</v>
      </c>
      <c r="B16" s="15" t="s">
        <v>3</v>
      </c>
      <c r="C16" s="16" t="s">
        <v>119</v>
      </c>
      <c r="D16" s="16">
        <v>120</v>
      </c>
      <c r="E16" s="17" t="s">
        <v>52</v>
      </c>
      <c r="F16" s="25">
        <f>SUM(F17:F19)</f>
        <v>797040</v>
      </c>
      <c r="G16" s="22">
        <f>SUM(G17:G19)</f>
        <v>797040</v>
      </c>
      <c r="H16" s="22">
        <f>SUM(H17:H19)</f>
        <v>797040</v>
      </c>
    </row>
    <row r="17" spans="1:8" s="5" customFormat="1" ht="27.6" x14ac:dyDescent="0.3">
      <c r="A17" s="9">
        <v>704</v>
      </c>
      <c r="B17" s="15" t="s">
        <v>3</v>
      </c>
      <c r="C17" s="16" t="s">
        <v>119</v>
      </c>
      <c r="D17" s="16">
        <v>121</v>
      </c>
      <c r="E17" s="17" t="s">
        <v>53</v>
      </c>
      <c r="F17" s="25">
        <v>596938</v>
      </c>
      <c r="G17" s="22">
        <v>596938</v>
      </c>
      <c r="H17" s="22">
        <v>596938</v>
      </c>
    </row>
    <row r="18" spans="1:8" s="5" customFormat="1" ht="55.2" x14ac:dyDescent="0.3">
      <c r="A18" s="9">
        <v>704</v>
      </c>
      <c r="B18" s="15" t="s">
        <v>3</v>
      </c>
      <c r="C18" s="16" t="s">
        <v>119</v>
      </c>
      <c r="D18" s="16">
        <v>122</v>
      </c>
      <c r="E18" s="17" t="s">
        <v>54</v>
      </c>
      <c r="F18" s="25">
        <v>15228</v>
      </c>
      <c r="G18" s="22">
        <v>15228</v>
      </c>
      <c r="H18" s="22">
        <v>15228</v>
      </c>
    </row>
    <row r="19" spans="1:8" s="5" customFormat="1" ht="69" x14ac:dyDescent="0.3">
      <c r="A19" s="9">
        <v>704</v>
      </c>
      <c r="B19" s="15" t="s">
        <v>3</v>
      </c>
      <c r="C19" s="16" t="s">
        <v>119</v>
      </c>
      <c r="D19" s="16">
        <v>129</v>
      </c>
      <c r="E19" s="17" t="s">
        <v>55</v>
      </c>
      <c r="F19" s="25">
        <v>184874</v>
      </c>
      <c r="G19" s="22">
        <v>184874</v>
      </c>
      <c r="H19" s="22">
        <v>184874</v>
      </c>
    </row>
    <row r="20" spans="1:8" s="5" customFormat="1" ht="82.8" x14ac:dyDescent="0.3">
      <c r="A20" s="9">
        <v>704</v>
      </c>
      <c r="B20" s="15" t="s">
        <v>7</v>
      </c>
      <c r="C20" s="16"/>
      <c r="D20" s="16"/>
      <c r="E20" s="17" t="s">
        <v>8</v>
      </c>
      <c r="F20" s="25">
        <f t="shared" ref="F20:H21" si="3">F21</f>
        <v>1658960</v>
      </c>
      <c r="G20" s="22">
        <f t="shared" si="3"/>
        <v>1658960</v>
      </c>
      <c r="H20" s="22">
        <f t="shared" si="3"/>
        <v>1658960</v>
      </c>
    </row>
    <row r="21" spans="1:8" s="5" customFormat="1" ht="82.8" x14ac:dyDescent="0.3">
      <c r="A21" s="9">
        <v>704</v>
      </c>
      <c r="B21" s="15" t="s">
        <v>7</v>
      </c>
      <c r="C21" s="16">
        <v>4100000000</v>
      </c>
      <c r="D21" s="16"/>
      <c r="E21" s="17" t="s">
        <v>118</v>
      </c>
      <c r="F21" s="25">
        <f t="shared" si="3"/>
        <v>1658960</v>
      </c>
      <c r="G21" s="22">
        <f t="shared" si="3"/>
        <v>1658960</v>
      </c>
      <c r="H21" s="22">
        <f t="shared" si="3"/>
        <v>1658960</v>
      </c>
    </row>
    <row r="22" spans="1:8" s="5" customFormat="1" x14ac:dyDescent="0.3">
      <c r="A22" s="9">
        <v>704</v>
      </c>
      <c r="B22" s="15" t="s">
        <v>7</v>
      </c>
      <c r="C22" s="16">
        <v>4190000000</v>
      </c>
      <c r="D22" s="16"/>
      <c r="E22" s="17" t="s">
        <v>5</v>
      </c>
      <c r="F22" s="25">
        <f>F23+F35</f>
        <v>1658960</v>
      </c>
      <c r="G22" s="22">
        <f t="shared" ref="G22:H22" si="4">G23+G35</f>
        <v>1658960</v>
      </c>
      <c r="H22" s="22">
        <f t="shared" si="4"/>
        <v>1658960</v>
      </c>
    </row>
    <row r="23" spans="1:8" s="5" customFormat="1" ht="27.6" x14ac:dyDescent="0.3">
      <c r="A23" s="9">
        <v>704</v>
      </c>
      <c r="B23" s="15" t="s">
        <v>7</v>
      </c>
      <c r="C23" s="16" t="s">
        <v>120</v>
      </c>
      <c r="D23" s="16"/>
      <c r="E23" s="17" t="s">
        <v>81</v>
      </c>
      <c r="F23" s="25">
        <f>SUM(F24,F28,F32)</f>
        <v>802524</v>
      </c>
      <c r="G23" s="22">
        <f>SUM(G24,G28,G32)</f>
        <v>802524</v>
      </c>
      <c r="H23" s="22">
        <f>SUM(H24,H28,H32)</f>
        <v>802524</v>
      </c>
    </row>
    <row r="24" spans="1:8" s="5" customFormat="1" ht="96.6" x14ac:dyDescent="0.3">
      <c r="A24" s="9">
        <v>704</v>
      </c>
      <c r="B24" s="15" t="s">
        <v>7</v>
      </c>
      <c r="C24" s="16" t="s">
        <v>120</v>
      </c>
      <c r="D24" s="16">
        <v>100</v>
      </c>
      <c r="E24" s="17" t="s">
        <v>6</v>
      </c>
      <c r="F24" s="25">
        <f>F25</f>
        <v>353993</v>
      </c>
      <c r="G24" s="22">
        <f t="shared" ref="G24:H24" si="5">G25</f>
        <v>353993</v>
      </c>
      <c r="H24" s="22">
        <f t="shared" si="5"/>
        <v>353993</v>
      </c>
    </row>
    <row r="25" spans="1:8" s="5" customFormat="1" ht="41.4" x14ac:dyDescent="0.3">
      <c r="A25" s="9">
        <v>704</v>
      </c>
      <c r="B25" s="15" t="s">
        <v>7</v>
      </c>
      <c r="C25" s="16" t="s">
        <v>120</v>
      </c>
      <c r="D25" s="16">
        <v>120</v>
      </c>
      <c r="E25" s="17" t="s">
        <v>52</v>
      </c>
      <c r="F25" s="25">
        <f>SUM(F26:F27)</f>
        <v>353993</v>
      </c>
      <c r="G25" s="22">
        <f t="shared" ref="G25:H25" si="6">SUM(G26:G27)</f>
        <v>353993</v>
      </c>
      <c r="H25" s="22">
        <f t="shared" si="6"/>
        <v>353993</v>
      </c>
    </row>
    <row r="26" spans="1:8" s="5" customFormat="1" ht="27.6" x14ac:dyDescent="0.3">
      <c r="A26" s="9">
        <v>704</v>
      </c>
      <c r="B26" s="15" t="s">
        <v>7</v>
      </c>
      <c r="C26" s="16" t="s">
        <v>120</v>
      </c>
      <c r="D26" s="16">
        <v>121</v>
      </c>
      <c r="E26" s="17" t="s">
        <v>53</v>
      </c>
      <c r="F26" s="25">
        <v>271884</v>
      </c>
      <c r="G26" s="22">
        <v>271884</v>
      </c>
      <c r="H26" s="22">
        <v>271884</v>
      </c>
    </row>
    <row r="27" spans="1:8" s="5" customFormat="1" ht="69" x14ac:dyDescent="0.3">
      <c r="A27" s="9">
        <v>704</v>
      </c>
      <c r="B27" s="15" t="s">
        <v>7</v>
      </c>
      <c r="C27" s="16" t="s">
        <v>120</v>
      </c>
      <c r="D27" s="16">
        <v>129</v>
      </c>
      <c r="E27" s="17" t="s">
        <v>55</v>
      </c>
      <c r="F27" s="25">
        <v>82109</v>
      </c>
      <c r="G27" s="22">
        <v>82109</v>
      </c>
      <c r="H27" s="22">
        <v>82109</v>
      </c>
    </row>
    <row r="28" spans="1:8" s="5" customFormat="1" ht="41.4" x14ac:dyDescent="0.3">
      <c r="A28" s="9">
        <v>704</v>
      </c>
      <c r="B28" s="15" t="s">
        <v>7</v>
      </c>
      <c r="C28" s="16" t="s">
        <v>120</v>
      </c>
      <c r="D28" s="16">
        <v>200</v>
      </c>
      <c r="E28" s="17" t="s">
        <v>9</v>
      </c>
      <c r="F28" s="25">
        <f>F29</f>
        <v>440831</v>
      </c>
      <c r="G28" s="22">
        <f t="shared" ref="G28:H28" si="7">G29</f>
        <v>440931</v>
      </c>
      <c r="H28" s="22">
        <f t="shared" si="7"/>
        <v>440931</v>
      </c>
    </row>
    <row r="29" spans="1:8" s="5" customFormat="1" ht="41.4" x14ac:dyDescent="0.3">
      <c r="A29" s="9">
        <v>704</v>
      </c>
      <c r="B29" s="15" t="s">
        <v>7</v>
      </c>
      <c r="C29" s="16" t="s">
        <v>120</v>
      </c>
      <c r="D29" s="16">
        <v>240</v>
      </c>
      <c r="E29" s="17" t="s">
        <v>56</v>
      </c>
      <c r="F29" s="25">
        <f>F30+F31</f>
        <v>440831</v>
      </c>
      <c r="G29" s="22">
        <f t="shared" ref="G29:H29" si="8">G30+G31</f>
        <v>440931</v>
      </c>
      <c r="H29" s="22">
        <f t="shared" si="8"/>
        <v>440931</v>
      </c>
    </row>
    <row r="30" spans="1:8" s="5" customFormat="1" x14ac:dyDescent="0.3">
      <c r="A30" s="9">
        <v>704</v>
      </c>
      <c r="B30" s="15" t="s">
        <v>7</v>
      </c>
      <c r="C30" s="16" t="s">
        <v>120</v>
      </c>
      <c r="D30" s="16">
        <v>244</v>
      </c>
      <c r="E30" s="17" t="s">
        <v>57</v>
      </c>
      <c r="F30" s="25">
        <v>278047.95</v>
      </c>
      <c r="G30" s="22">
        <v>291876</v>
      </c>
      <c r="H30" s="22">
        <v>291876</v>
      </c>
    </row>
    <row r="31" spans="1:8" s="5" customFormat="1" x14ac:dyDescent="0.3">
      <c r="A31" s="9">
        <v>704</v>
      </c>
      <c r="B31" s="15" t="s">
        <v>7</v>
      </c>
      <c r="C31" s="16" t="s">
        <v>120</v>
      </c>
      <c r="D31" s="16">
        <v>247</v>
      </c>
      <c r="E31" s="17" t="s">
        <v>58</v>
      </c>
      <c r="F31" s="25">
        <v>162783.04999999999</v>
      </c>
      <c r="G31" s="22">
        <v>149055</v>
      </c>
      <c r="H31" s="22">
        <v>149055</v>
      </c>
    </row>
    <row r="32" spans="1:8" s="5" customFormat="1" x14ac:dyDescent="0.3">
      <c r="A32" s="9">
        <v>704</v>
      </c>
      <c r="B32" s="15" t="s">
        <v>7</v>
      </c>
      <c r="C32" s="16" t="s">
        <v>120</v>
      </c>
      <c r="D32" s="16">
        <v>800</v>
      </c>
      <c r="E32" s="17" t="s">
        <v>13</v>
      </c>
      <c r="F32" s="25">
        <f t="shared" ref="F32:H33" si="9">F33</f>
        <v>7700</v>
      </c>
      <c r="G32" s="22">
        <f t="shared" si="9"/>
        <v>7600</v>
      </c>
      <c r="H32" s="22">
        <f t="shared" si="9"/>
        <v>7600</v>
      </c>
    </row>
    <row r="33" spans="1:8" s="5" customFormat="1" ht="27.6" x14ac:dyDescent="0.3">
      <c r="A33" s="9">
        <v>704</v>
      </c>
      <c r="B33" s="15" t="s">
        <v>7</v>
      </c>
      <c r="C33" s="16" t="s">
        <v>120</v>
      </c>
      <c r="D33" s="16">
        <v>850</v>
      </c>
      <c r="E33" s="17" t="s">
        <v>59</v>
      </c>
      <c r="F33" s="25">
        <f t="shared" si="9"/>
        <v>7700</v>
      </c>
      <c r="G33" s="22">
        <f t="shared" si="9"/>
        <v>7600</v>
      </c>
      <c r="H33" s="22">
        <f t="shared" si="9"/>
        <v>7600</v>
      </c>
    </row>
    <row r="34" spans="1:8" s="5" customFormat="1" x14ac:dyDescent="0.3">
      <c r="A34" s="9">
        <v>704</v>
      </c>
      <c r="B34" s="15" t="s">
        <v>7</v>
      </c>
      <c r="C34" s="16" t="s">
        <v>120</v>
      </c>
      <c r="D34" s="16">
        <v>853</v>
      </c>
      <c r="E34" s="17" t="s">
        <v>60</v>
      </c>
      <c r="F34" s="25">
        <v>7700</v>
      </c>
      <c r="G34" s="22">
        <v>7600</v>
      </c>
      <c r="H34" s="22">
        <v>7600</v>
      </c>
    </row>
    <row r="35" spans="1:8" s="5" customFormat="1" ht="27.6" x14ac:dyDescent="0.3">
      <c r="A35" s="9">
        <v>704</v>
      </c>
      <c r="B35" s="15" t="s">
        <v>7</v>
      </c>
      <c r="C35" s="16" t="s">
        <v>121</v>
      </c>
      <c r="D35" s="16"/>
      <c r="E35" s="17" t="s">
        <v>82</v>
      </c>
      <c r="F35" s="25">
        <f>F36</f>
        <v>856436</v>
      </c>
      <c r="G35" s="22">
        <f t="shared" ref="G35:H36" si="10">G36</f>
        <v>856436</v>
      </c>
      <c r="H35" s="22">
        <f t="shared" si="10"/>
        <v>856436</v>
      </c>
    </row>
    <row r="36" spans="1:8" s="5" customFormat="1" ht="96.6" x14ac:dyDescent="0.3">
      <c r="A36" s="9">
        <v>704</v>
      </c>
      <c r="B36" s="15" t="s">
        <v>7</v>
      </c>
      <c r="C36" s="16" t="s">
        <v>121</v>
      </c>
      <c r="D36" s="16">
        <v>100</v>
      </c>
      <c r="E36" s="17" t="s">
        <v>6</v>
      </c>
      <c r="F36" s="25">
        <f>F37</f>
        <v>856436</v>
      </c>
      <c r="G36" s="22">
        <f t="shared" si="10"/>
        <v>856436</v>
      </c>
      <c r="H36" s="22">
        <f t="shared" si="10"/>
        <v>856436</v>
      </c>
    </row>
    <row r="37" spans="1:8" s="5" customFormat="1" ht="41.4" x14ac:dyDescent="0.3">
      <c r="A37" s="9">
        <v>704</v>
      </c>
      <c r="B37" s="15" t="s">
        <v>7</v>
      </c>
      <c r="C37" s="16" t="s">
        <v>121</v>
      </c>
      <c r="D37" s="16">
        <v>120</v>
      </c>
      <c r="E37" s="17" t="s">
        <v>52</v>
      </c>
      <c r="F37" s="25">
        <f>SUM(F38:F40)</f>
        <v>856436</v>
      </c>
      <c r="G37" s="22">
        <f t="shared" ref="G37:H37" si="11">SUM(G38:G40)</f>
        <v>856436</v>
      </c>
      <c r="H37" s="22">
        <f t="shared" si="11"/>
        <v>856436</v>
      </c>
    </row>
    <row r="38" spans="1:8" s="5" customFormat="1" ht="27.6" x14ac:dyDescent="0.3">
      <c r="A38" s="9">
        <v>704</v>
      </c>
      <c r="B38" s="15" t="s">
        <v>7</v>
      </c>
      <c r="C38" s="16" t="s">
        <v>121</v>
      </c>
      <c r="D38" s="16">
        <v>121</v>
      </c>
      <c r="E38" s="17" t="s">
        <v>53</v>
      </c>
      <c r="F38" s="25">
        <v>640336</v>
      </c>
      <c r="G38" s="22">
        <v>640336</v>
      </c>
      <c r="H38" s="22">
        <v>640336</v>
      </c>
    </row>
    <row r="39" spans="1:8" s="5" customFormat="1" ht="55.2" x14ac:dyDescent="0.3">
      <c r="A39" s="9">
        <v>704</v>
      </c>
      <c r="B39" s="15" t="s">
        <v>7</v>
      </c>
      <c r="C39" s="16" t="s">
        <v>121</v>
      </c>
      <c r="D39" s="16">
        <v>122</v>
      </c>
      <c r="E39" s="17" t="s">
        <v>54</v>
      </c>
      <c r="F39" s="25">
        <v>17449</v>
      </c>
      <c r="G39" s="22">
        <v>17449</v>
      </c>
      <c r="H39" s="22">
        <v>17449</v>
      </c>
    </row>
    <row r="40" spans="1:8" s="5" customFormat="1" ht="69" x14ac:dyDescent="0.3">
      <c r="A40" s="9">
        <v>704</v>
      </c>
      <c r="B40" s="15" t="s">
        <v>7</v>
      </c>
      <c r="C40" s="16" t="s">
        <v>121</v>
      </c>
      <c r="D40" s="16">
        <v>129</v>
      </c>
      <c r="E40" s="17" t="s">
        <v>55</v>
      </c>
      <c r="F40" s="25">
        <v>198651</v>
      </c>
      <c r="G40" s="22">
        <v>198651</v>
      </c>
      <c r="H40" s="22">
        <v>198651</v>
      </c>
    </row>
    <row r="41" spans="1:8" s="5" customFormat="1" x14ac:dyDescent="0.3">
      <c r="A41" s="9">
        <v>704</v>
      </c>
      <c r="B41" s="15" t="s">
        <v>10</v>
      </c>
      <c r="C41" s="16"/>
      <c r="D41" s="16"/>
      <c r="E41" s="17" t="s">
        <v>11</v>
      </c>
      <c r="F41" s="25">
        <f>F42</f>
        <v>296493.83</v>
      </c>
      <c r="G41" s="22">
        <f t="shared" ref="G41:H41" si="12">G42</f>
        <v>287638</v>
      </c>
      <c r="H41" s="22">
        <f t="shared" si="12"/>
        <v>287638</v>
      </c>
    </row>
    <row r="42" spans="1:8" s="5" customFormat="1" ht="82.8" x14ac:dyDescent="0.3">
      <c r="A42" s="9">
        <v>704</v>
      </c>
      <c r="B42" s="15" t="s">
        <v>10</v>
      </c>
      <c r="C42" s="16">
        <v>4100000000</v>
      </c>
      <c r="D42" s="16"/>
      <c r="E42" s="17" t="s">
        <v>118</v>
      </c>
      <c r="F42" s="25">
        <f>SUM(F43,F48)</f>
        <v>296493.83</v>
      </c>
      <c r="G42" s="22">
        <f t="shared" ref="G42:H42" si="13">SUM(G43,G48)</f>
        <v>287638</v>
      </c>
      <c r="H42" s="22">
        <f t="shared" si="13"/>
        <v>287638</v>
      </c>
    </row>
    <row r="43" spans="1:8" s="5" customFormat="1" ht="55.2" x14ac:dyDescent="0.3">
      <c r="A43" s="9">
        <v>704</v>
      </c>
      <c r="B43" s="15" t="s">
        <v>10</v>
      </c>
      <c r="C43" s="16">
        <v>4130000000</v>
      </c>
      <c r="D43" s="16"/>
      <c r="E43" s="17" t="s">
        <v>83</v>
      </c>
      <c r="F43" s="25">
        <f>F44</f>
        <v>296343.83</v>
      </c>
      <c r="G43" s="22">
        <f t="shared" ref="G43:H44" si="14">G44</f>
        <v>287488</v>
      </c>
      <c r="H43" s="22">
        <f t="shared" si="14"/>
        <v>287488</v>
      </c>
    </row>
    <row r="44" spans="1:8" s="5" customFormat="1" x14ac:dyDescent="0.3">
      <c r="A44" s="9">
        <v>704</v>
      </c>
      <c r="B44" s="15" t="s">
        <v>10</v>
      </c>
      <c r="C44" s="16" t="s">
        <v>122</v>
      </c>
      <c r="D44" s="16"/>
      <c r="E44" s="17" t="s">
        <v>84</v>
      </c>
      <c r="F44" s="25">
        <f>F45</f>
        <v>296343.83</v>
      </c>
      <c r="G44" s="22">
        <f t="shared" si="14"/>
        <v>287488</v>
      </c>
      <c r="H44" s="22">
        <f t="shared" si="14"/>
        <v>287488</v>
      </c>
    </row>
    <row r="45" spans="1:8" s="5" customFormat="1" ht="41.4" x14ac:dyDescent="0.3">
      <c r="A45" s="9">
        <v>704</v>
      </c>
      <c r="B45" s="15" t="s">
        <v>10</v>
      </c>
      <c r="C45" s="16" t="s">
        <v>122</v>
      </c>
      <c r="D45" s="16">
        <v>200</v>
      </c>
      <c r="E45" s="17" t="s">
        <v>9</v>
      </c>
      <c r="F45" s="25">
        <f t="shared" ref="F45:H46" si="15">F46</f>
        <v>296343.83</v>
      </c>
      <c r="G45" s="22">
        <f t="shared" si="15"/>
        <v>287488</v>
      </c>
      <c r="H45" s="22">
        <f t="shared" si="15"/>
        <v>287488</v>
      </c>
    </row>
    <row r="46" spans="1:8" s="5" customFormat="1" ht="41.4" x14ac:dyDescent="0.3">
      <c r="A46" s="9">
        <v>704</v>
      </c>
      <c r="B46" s="15" t="s">
        <v>10</v>
      </c>
      <c r="C46" s="16" t="s">
        <v>122</v>
      </c>
      <c r="D46" s="16">
        <v>240</v>
      </c>
      <c r="E46" s="17" t="s">
        <v>56</v>
      </c>
      <c r="F46" s="25">
        <f t="shared" si="15"/>
        <v>296343.83</v>
      </c>
      <c r="G46" s="22">
        <f t="shared" si="15"/>
        <v>287488</v>
      </c>
      <c r="H46" s="22">
        <f t="shared" si="15"/>
        <v>287488</v>
      </c>
    </row>
    <row r="47" spans="1:8" s="5" customFormat="1" x14ac:dyDescent="0.3">
      <c r="A47" s="9">
        <v>704</v>
      </c>
      <c r="B47" s="15" t="s">
        <v>10</v>
      </c>
      <c r="C47" s="16" t="s">
        <v>122</v>
      </c>
      <c r="D47" s="16">
        <v>247</v>
      </c>
      <c r="E47" s="17" t="s">
        <v>58</v>
      </c>
      <c r="F47" s="25">
        <v>296343.83</v>
      </c>
      <c r="G47" s="22">
        <v>287488</v>
      </c>
      <c r="H47" s="22">
        <v>287488</v>
      </c>
    </row>
    <row r="48" spans="1:8" s="5" customFormat="1" ht="41.4" x14ac:dyDescent="0.3">
      <c r="A48" s="9">
        <v>704</v>
      </c>
      <c r="B48" s="15" t="s">
        <v>10</v>
      </c>
      <c r="C48" s="16">
        <v>4180000000</v>
      </c>
      <c r="D48" s="16"/>
      <c r="E48" s="17" t="s">
        <v>61</v>
      </c>
      <c r="F48" s="25">
        <f>F49</f>
        <v>150</v>
      </c>
      <c r="G48" s="22">
        <f t="shared" ref="G48:H51" si="16">G49</f>
        <v>150</v>
      </c>
      <c r="H48" s="22">
        <f t="shared" si="16"/>
        <v>150</v>
      </c>
    </row>
    <row r="49" spans="1:8" s="5" customFormat="1" ht="124.2" x14ac:dyDescent="0.3">
      <c r="A49" s="9">
        <v>704</v>
      </c>
      <c r="B49" s="15" t="s">
        <v>10</v>
      </c>
      <c r="C49" s="16">
        <v>4180110540</v>
      </c>
      <c r="D49" s="16"/>
      <c r="E49" s="17" t="s">
        <v>85</v>
      </c>
      <c r="F49" s="25">
        <f>F50</f>
        <v>150</v>
      </c>
      <c r="G49" s="22">
        <f t="shared" si="16"/>
        <v>150</v>
      </c>
      <c r="H49" s="22">
        <f t="shared" si="16"/>
        <v>150</v>
      </c>
    </row>
    <row r="50" spans="1:8" s="5" customFormat="1" ht="41.4" x14ac:dyDescent="0.3">
      <c r="A50" s="9">
        <v>704</v>
      </c>
      <c r="B50" s="15" t="s">
        <v>10</v>
      </c>
      <c r="C50" s="16">
        <v>4180110540</v>
      </c>
      <c r="D50" s="16">
        <v>200</v>
      </c>
      <c r="E50" s="17" t="s">
        <v>9</v>
      </c>
      <c r="F50" s="25">
        <f>F51</f>
        <v>150</v>
      </c>
      <c r="G50" s="22">
        <f t="shared" si="16"/>
        <v>150</v>
      </c>
      <c r="H50" s="22">
        <f t="shared" si="16"/>
        <v>150</v>
      </c>
    </row>
    <row r="51" spans="1:8" s="5" customFormat="1" ht="41.4" x14ac:dyDescent="0.3">
      <c r="A51" s="9">
        <v>704</v>
      </c>
      <c r="B51" s="15" t="s">
        <v>10</v>
      </c>
      <c r="C51" s="16">
        <v>4180110540</v>
      </c>
      <c r="D51" s="16">
        <v>240</v>
      </c>
      <c r="E51" s="17" t="s">
        <v>56</v>
      </c>
      <c r="F51" s="25">
        <f>F52</f>
        <v>150</v>
      </c>
      <c r="G51" s="22">
        <f t="shared" si="16"/>
        <v>150</v>
      </c>
      <c r="H51" s="22">
        <f t="shared" si="16"/>
        <v>150</v>
      </c>
    </row>
    <row r="52" spans="1:8" s="5" customFormat="1" x14ac:dyDescent="0.3">
      <c r="A52" s="9">
        <v>704</v>
      </c>
      <c r="B52" s="15" t="s">
        <v>10</v>
      </c>
      <c r="C52" s="16">
        <v>4180110540</v>
      </c>
      <c r="D52" s="16">
        <v>244</v>
      </c>
      <c r="E52" s="17" t="s">
        <v>57</v>
      </c>
      <c r="F52" s="25">
        <v>150</v>
      </c>
      <c r="G52" s="22">
        <v>150</v>
      </c>
      <c r="H52" s="22">
        <v>150</v>
      </c>
    </row>
    <row r="53" spans="1:8" s="5" customFormat="1" x14ac:dyDescent="0.3">
      <c r="A53" s="8">
        <v>704</v>
      </c>
      <c r="B53" s="12" t="s">
        <v>31</v>
      </c>
      <c r="C53" s="13"/>
      <c r="D53" s="13"/>
      <c r="E53" s="14" t="s">
        <v>62</v>
      </c>
      <c r="F53" s="26">
        <f>F54</f>
        <v>230700</v>
      </c>
      <c r="G53" s="23">
        <f t="shared" ref="G53:H56" si="17">G54</f>
        <v>235900</v>
      </c>
      <c r="H53" s="23">
        <f t="shared" si="17"/>
        <v>241500</v>
      </c>
    </row>
    <row r="54" spans="1:8" s="5" customFormat="1" ht="27.6" x14ac:dyDescent="0.3">
      <c r="A54" s="9">
        <v>704</v>
      </c>
      <c r="B54" s="15" t="s">
        <v>32</v>
      </c>
      <c r="C54" s="16"/>
      <c r="D54" s="16"/>
      <c r="E54" s="17" t="s">
        <v>33</v>
      </c>
      <c r="F54" s="25">
        <f>F55</f>
        <v>230700</v>
      </c>
      <c r="G54" s="22">
        <f t="shared" si="17"/>
        <v>235900</v>
      </c>
      <c r="H54" s="22">
        <f t="shared" si="17"/>
        <v>241500</v>
      </c>
    </row>
    <row r="55" spans="1:8" s="5" customFormat="1" ht="82.8" x14ac:dyDescent="0.3">
      <c r="A55" s="9">
        <v>704</v>
      </c>
      <c r="B55" s="15" t="s">
        <v>32</v>
      </c>
      <c r="C55" s="16">
        <v>4100000000</v>
      </c>
      <c r="D55" s="16"/>
      <c r="E55" s="17" t="s">
        <v>118</v>
      </c>
      <c r="F55" s="25">
        <f>F56</f>
        <v>230700</v>
      </c>
      <c r="G55" s="22">
        <f t="shared" si="17"/>
        <v>235900</v>
      </c>
      <c r="H55" s="22">
        <f t="shared" si="17"/>
        <v>241500</v>
      </c>
    </row>
    <row r="56" spans="1:8" s="5" customFormat="1" ht="41.4" x14ac:dyDescent="0.3">
      <c r="A56" s="9">
        <v>704</v>
      </c>
      <c r="B56" s="15" t="s">
        <v>32</v>
      </c>
      <c r="C56" s="16">
        <v>4180000000</v>
      </c>
      <c r="D56" s="16"/>
      <c r="E56" s="17" t="s">
        <v>61</v>
      </c>
      <c r="F56" s="25">
        <f>F57</f>
        <v>230700</v>
      </c>
      <c r="G56" s="22">
        <f t="shared" si="17"/>
        <v>235900</v>
      </c>
      <c r="H56" s="22">
        <f t="shared" si="17"/>
        <v>241500</v>
      </c>
    </row>
    <row r="57" spans="1:8" s="5" customFormat="1" ht="41.4" x14ac:dyDescent="0.3">
      <c r="A57" s="9">
        <v>704</v>
      </c>
      <c r="B57" s="15" t="s">
        <v>32</v>
      </c>
      <c r="C57" s="16">
        <v>4180151180</v>
      </c>
      <c r="D57" s="16"/>
      <c r="E57" s="17" t="s">
        <v>63</v>
      </c>
      <c r="F57" s="25">
        <f>F58+F62</f>
        <v>230700</v>
      </c>
      <c r="G57" s="22">
        <f t="shared" ref="G57:H57" si="18">G58+G62</f>
        <v>235900</v>
      </c>
      <c r="H57" s="22">
        <f t="shared" si="18"/>
        <v>241500</v>
      </c>
    </row>
    <row r="58" spans="1:8" s="5" customFormat="1" ht="96.6" x14ac:dyDescent="0.3">
      <c r="A58" s="9">
        <v>704</v>
      </c>
      <c r="B58" s="15" t="s">
        <v>32</v>
      </c>
      <c r="C58" s="16">
        <v>4180151180</v>
      </c>
      <c r="D58" s="16">
        <v>100</v>
      </c>
      <c r="E58" s="17" t="s">
        <v>6</v>
      </c>
      <c r="F58" s="25">
        <f>F59</f>
        <v>212752</v>
      </c>
      <c r="G58" s="22">
        <f t="shared" ref="G58:H58" si="19">G59</f>
        <v>212752</v>
      </c>
      <c r="H58" s="22">
        <f t="shared" si="19"/>
        <v>212752</v>
      </c>
    </row>
    <row r="59" spans="1:8" s="5" customFormat="1" ht="41.4" x14ac:dyDescent="0.3">
      <c r="A59" s="9">
        <v>704</v>
      </c>
      <c r="B59" s="15" t="s">
        <v>32</v>
      </c>
      <c r="C59" s="16">
        <v>4180151180</v>
      </c>
      <c r="D59" s="16">
        <v>120</v>
      </c>
      <c r="E59" s="17" t="s">
        <v>52</v>
      </c>
      <c r="F59" s="25">
        <f>SUM(F60:F61)</f>
        <v>212752</v>
      </c>
      <c r="G59" s="22">
        <f>SUM(G60:G61)</f>
        <v>212752</v>
      </c>
      <c r="H59" s="22">
        <f>SUM(H60:H61)</f>
        <v>212752</v>
      </c>
    </row>
    <row r="60" spans="1:8" s="5" customFormat="1" ht="27.6" x14ac:dyDescent="0.3">
      <c r="A60" s="9">
        <v>704</v>
      </c>
      <c r="B60" s="15" t="s">
        <v>32</v>
      </c>
      <c r="C60" s="16">
        <v>4180151180</v>
      </c>
      <c r="D60" s="16">
        <v>121</v>
      </c>
      <c r="E60" s="17" t="s">
        <v>64</v>
      </c>
      <c r="F60" s="25">
        <v>163404</v>
      </c>
      <c r="G60" s="22">
        <v>163404</v>
      </c>
      <c r="H60" s="22">
        <v>163404</v>
      </c>
    </row>
    <row r="61" spans="1:8" s="5" customFormat="1" ht="69" x14ac:dyDescent="0.3">
      <c r="A61" s="9">
        <v>704</v>
      </c>
      <c r="B61" s="15" t="s">
        <v>32</v>
      </c>
      <c r="C61" s="16">
        <v>4180151180</v>
      </c>
      <c r="D61" s="16">
        <v>129</v>
      </c>
      <c r="E61" s="17" t="s">
        <v>55</v>
      </c>
      <c r="F61" s="25">
        <v>49348</v>
      </c>
      <c r="G61" s="22">
        <v>49348</v>
      </c>
      <c r="H61" s="22">
        <v>49348</v>
      </c>
    </row>
    <row r="62" spans="1:8" s="5" customFormat="1" ht="41.4" x14ac:dyDescent="0.3">
      <c r="A62" s="9">
        <v>704</v>
      </c>
      <c r="B62" s="15" t="s">
        <v>32</v>
      </c>
      <c r="C62" s="16">
        <v>4180151180</v>
      </c>
      <c r="D62" s="16">
        <v>200</v>
      </c>
      <c r="E62" s="17" t="s">
        <v>9</v>
      </c>
      <c r="F62" s="25">
        <f>F63</f>
        <v>17948</v>
      </c>
      <c r="G62" s="22">
        <f t="shared" ref="G62:H63" si="20">G63</f>
        <v>23148</v>
      </c>
      <c r="H62" s="22">
        <f t="shared" si="20"/>
        <v>28748</v>
      </c>
    </row>
    <row r="63" spans="1:8" s="5" customFormat="1" ht="41.4" x14ac:dyDescent="0.3">
      <c r="A63" s="9">
        <v>704</v>
      </c>
      <c r="B63" s="15" t="s">
        <v>32</v>
      </c>
      <c r="C63" s="16">
        <v>4180151180</v>
      </c>
      <c r="D63" s="16">
        <v>240</v>
      </c>
      <c r="E63" s="17" t="s">
        <v>56</v>
      </c>
      <c r="F63" s="25">
        <f>F64</f>
        <v>17948</v>
      </c>
      <c r="G63" s="22">
        <f t="shared" si="20"/>
        <v>23148</v>
      </c>
      <c r="H63" s="22">
        <f t="shared" si="20"/>
        <v>28748</v>
      </c>
    </row>
    <row r="64" spans="1:8" s="5" customFormat="1" x14ac:dyDescent="0.3">
      <c r="A64" s="9">
        <v>704</v>
      </c>
      <c r="B64" s="15" t="s">
        <v>32</v>
      </c>
      <c r="C64" s="16">
        <v>4180151180</v>
      </c>
      <c r="D64" s="16">
        <v>244</v>
      </c>
      <c r="E64" s="17" t="s">
        <v>57</v>
      </c>
      <c r="F64" s="25">
        <v>17948</v>
      </c>
      <c r="G64" s="22">
        <v>23148</v>
      </c>
      <c r="H64" s="22">
        <v>28748</v>
      </c>
    </row>
    <row r="65" spans="1:8" s="5" customFormat="1" ht="27.6" x14ac:dyDescent="0.3">
      <c r="A65" s="8">
        <v>704</v>
      </c>
      <c r="B65" s="12" t="s">
        <v>21</v>
      </c>
      <c r="C65" s="13"/>
      <c r="D65" s="13"/>
      <c r="E65" s="14" t="s">
        <v>65</v>
      </c>
      <c r="F65" s="26">
        <f t="shared" ref="F65:H67" si="21">F66</f>
        <v>301312.64000000001</v>
      </c>
      <c r="G65" s="23">
        <f t="shared" si="21"/>
        <v>376635</v>
      </c>
      <c r="H65" s="23">
        <f t="shared" si="21"/>
        <v>376635</v>
      </c>
    </row>
    <row r="66" spans="1:8" s="5" customFormat="1" ht="55.2" x14ac:dyDescent="0.3">
      <c r="A66" s="9">
        <v>704</v>
      </c>
      <c r="B66" s="15" t="s">
        <v>34</v>
      </c>
      <c r="C66" s="16"/>
      <c r="D66" s="16"/>
      <c r="E66" s="17" t="s">
        <v>86</v>
      </c>
      <c r="F66" s="25">
        <f t="shared" si="21"/>
        <v>301312.64000000001</v>
      </c>
      <c r="G66" s="22">
        <f t="shared" si="21"/>
        <v>376635</v>
      </c>
      <c r="H66" s="22">
        <f t="shared" si="21"/>
        <v>376635</v>
      </c>
    </row>
    <row r="67" spans="1:8" s="5" customFormat="1" ht="82.8" x14ac:dyDescent="0.3">
      <c r="A67" s="9">
        <v>704</v>
      </c>
      <c r="B67" s="15" t="s">
        <v>34</v>
      </c>
      <c r="C67" s="16">
        <v>4100000000</v>
      </c>
      <c r="D67" s="16"/>
      <c r="E67" s="17" t="s">
        <v>118</v>
      </c>
      <c r="F67" s="25">
        <f t="shared" si="21"/>
        <v>301312.64000000001</v>
      </c>
      <c r="G67" s="22">
        <f t="shared" si="21"/>
        <v>376635</v>
      </c>
      <c r="H67" s="22">
        <f t="shared" si="21"/>
        <v>376635</v>
      </c>
    </row>
    <row r="68" spans="1:8" s="5" customFormat="1" ht="41.4" x14ac:dyDescent="0.3">
      <c r="A68" s="9">
        <v>704</v>
      </c>
      <c r="B68" s="15" t="s">
        <v>34</v>
      </c>
      <c r="C68" s="16">
        <v>4110000000</v>
      </c>
      <c r="D68" s="16"/>
      <c r="E68" s="17" t="s">
        <v>87</v>
      </c>
      <c r="F68" s="25">
        <f>SUM(F69,F73,F78)</f>
        <v>301312.64000000001</v>
      </c>
      <c r="G68" s="22">
        <f>SUM(G69,G73,G78)</f>
        <v>376635</v>
      </c>
      <c r="H68" s="22">
        <f>SUM(H69,H73,H78)</f>
        <v>376635</v>
      </c>
    </row>
    <row r="69" spans="1:8" s="5" customFormat="1" x14ac:dyDescent="0.3">
      <c r="A69" s="9">
        <v>704</v>
      </c>
      <c r="B69" s="15" t="s">
        <v>34</v>
      </c>
      <c r="C69" s="16" t="s">
        <v>123</v>
      </c>
      <c r="D69" s="16"/>
      <c r="E69" s="17" t="s">
        <v>66</v>
      </c>
      <c r="F69" s="25">
        <f>F70</f>
        <v>100000</v>
      </c>
      <c r="G69" s="22">
        <f t="shared" ref="G69:H71" si="22">G70</f>
        <v>180000</v>
      </c>
      <c r="H69" s="22">
        <f t="shared" si="22"/>
        <v>180000</v>
      </c>
    </row>
    <row r="70" spans="1:8" s="5" customFormat="1" ht="41.4" x14ac:dyDescent="0.3">
      <c r="A70" s="9">
        <v>704</v>
      </c>
      <c r="B70" s="15" t="s">
        <v>34</v>
      </c>
      <c r="C70" s="16" t="s">
        <v>123</v>
      </c>
      <c r="D70" s="16">
        <v>200</v>
      </c>
      <c r="E70" s="17" t="s">
        <v>9</v>
      </c>
      <c r="F70" s="25">
        <f>F71</f>
        <v>100000</v>
      </c>
      <c r="G70" s="22">
        <f t="shared" si="22"/>
        <v>180000</v>
      </c>
      <c r="H70" s="22">
        <f t="shared" si="22"/>
        <v>180000</v>
      </c>
    </row>
    <row r="71" spans="1:8" s="5" customFormat="1" ht="41.4" x14ac:dyDescent="0.3">
      <c r="A71" s="9">
        <v>704</v>
      </c>
      <c r="B71" s="15" t="s">
        <v>34</v>
      </c>
      <c r="C71" s="16" t="s">
        <v>123</v>
      </c>
      <c r="D71" s="16">
        <v>240</v>
      </c>
      <c r="E71" s="17" t="s">
        <v>56</v>
      </c>
      <c r="F71" s="25">
        <f>F72</f>
        <v>100000</v>
      </c>
      <c r="G71" s="22">
        <f t="shared" si="22"/>
        <v>180000</v>
      </c>
      <c r="H71" s="22">
        <f t="shared" si="22"/>
        <v>180000</v>
      </c>
    </row>
    <row r="72" spans="1:8" s="5" customFormat="1" x14ac:dyDescent="0.3">
      <c r="A72" s="9">
        <v>704</v>
      </c>
      <c r="B72" s="15" t="s">
        <v>34</v>
      </c>
      <c r="C72" s="16" t="s">
        <v>123</v>
      </c>
      <c r="D72" s="16">
        <v>244</v>
      </c>
      <c r="E72" s="17" t="s">
        <v>57</v>
      </c>
      <c r="F72" s="25">
        <v>100000</v>
      </c>
      <c r="G72" s="22">
        <v>180000</v>
      </c>
      <c r="H72" s="22">
        <v>180000</v>
      </c>
    </row>
    <row r="73" spans="1:8" s="5" customFormat="1" x14ac:dyDescent="0.3">
      <c r="A73" s="9">
        <v>704</v>
      </c>
      <c r="B73" s="15" t="s">
        <v>34</v>
      </c>
      <c r="C73" s="16" t="s">
        <v>124</v>
      </c>
      <c r="D73" s="16"/>
      <c r="E73" s="17" t="s">
        <v>88</v>
      </c>
      <c r="F73" s="25">
        <f>F74</f>
        <v>84912.639999999999</v>
      </c>
      <c r="G73" s="22">
        <f t="shared" ref="G73:H74" si="23">G74</f>
        <v>80235</v>
      </c>
      <c r="H73" s="22">
        <f t="shared" si="23"/>
        <v>80235</v>
      </c>
    </row>
    <row r="74" spans="1:8" s="5" customFormat="1" ht="41.4" x14ac:dyDescent="0.3">
      <c r="A74" s="9">
        <v>704</v>
      </c>
      <c r="B74" s="15" t="s">
        <v>34</v>
      </c>
      <c r="C74" s="16" t="s">
        <v>124</v>
      </c>
      <c r="D74" s="16">
        <v>200</v>
      </c>
      <c r="E74" s="17" t="s">
        <v>9</v>
      </c>
      <c r="F74" s="25">
        <f>F75</f>
        <v>84912.639999999999</v>
      </c>
      <c r="G74" s="22">
        <f t="shared" si="23"/>
        <v>80235</v>
      </c>
      <c r="H74" s="22">
        <f t="shared" si="23"/>
        <v>80235</v>
      </c>
    </row>
    <row r="75" spans="1:8" s="5" customFormat="1" ht="41.4" x14ac:dyDescent="0.3">
      <c r="A75" s="9">
        <v>704</v>
      </c>
      <c r="B75" s="15" t="s">
        <v>34</v>
      </c>
      <c r="C75" s="16" t="s">
        <v>124</v>
      </c>
      <c r="D75" s="16">
        <v>240</v>
      </c>
      <c r="E75" s="17" t="s">
        <v>56</v>
      </c>
      <c r="F75" s="25">
        <f>SUM(F76:F77)</f>
        <v>84912.639999999999</v>
      </c>
      <c r="G75" s="22">
        <f t="shared" ref="G75:H75" si="24">SUM(G76:G77)</f>
        <v>80235</v>
      </c>
      <c r="H75" s="22">
        <f t="shared" si="24"/>
        <v>80235</v>
      </c>
    </row>
    <row r="76" spans="1:8" s="5" customFormat="1" x14ac:dyDescent="0.3">
      <c r="A76" s="9">
        <v>704</v>
      </c>
      <c r="B76" s="15" t="s">
        <v>34</v>
      </c>
      <c r="C76" s="16" t="s">
        <v>124</v>
      </c>
      <c r="D76" s="16">
        <v>244</v>
      </c>
      <c r="E76" s="17" t="s">
        <v>57</v>
      </c>
      <c r="F76" s="25">
        <v>60000</v>
      </c>
      <c r="G76" s="22">
        <v>60000</v>
      </c>
      <c r="H76" s="22">
        <v>60000</v>
      </c>
    </row>
    <row r="77" spans="1:8" s="5" customFormat="1" x14ac:dyDescent="0.3">
      <c r="A77" s="9">
        <v>704</v>
      </c>
      <c r="B77" s="15" t="s">
        <v>34</v>
      </c>
      <c r="C77" s="16" t="s">
        <v>124</v>
      </c>
      <c r="D77" s="16">
        <v>247</v>
      </c>
      <c r="E77" s="17" t="s">
        <v>58</v>
      </c>
      <c r="F77" s="25">
        <v>24912.639999999999</v>
      </c>
      <c r="G77" s="22">
        <v>20235</v>
      </c>
      <c r="H77" s="22">
        <v>20235</v>
      </c>
    </row>
    <row r="78" spans="1:8" s="5" customFormat="1" ht="41.4" x14ac:dyDescent="0.3">
      <c r="A78" s="9">
        <v>704</v>
      </c>
      <c r="B78" s="15" t="s">
        <v>34</v>
      </c>
      <c r="C78" s="16" t="s">
        <v>125</v>
      </c>
      <c r="D78" s="16"/>
      <c r="E78" s="17" t="s">
        <v>89</v>
      </c>
      <c r="F78" s="25">
        <f>F79</f>
        <v>116400</v>
      </c>
      <c r="G78" s="22">
        <f t="shared" ref="G78:H80" si="25">G79</f>
        <v>116400</v>
      </c>
      <c r="H78" s="22">
        <f t="shared" si="25"/>
        <v>116400</v>
      </c>
    </row>
    <row r="79" spans="1:8" s="5" customFormat="1" ht="41.4" x14ac:dyDescent="0.3">
      <c r="A79" s="9">
        <v>704</v>
      </c>
      <c r="B79" s="15" t="s">
        <v>34</v>
      </c>
      <c r="C79" s="16" t="s">
        <v>125</v>
      </c>
      <c r="D79" s="16">
        <v>200</v>
      </c>
      <c r="E79" s="17" t="s">
        <v>90</v>
      </c>
      <c r="F79" s="25">
        <f>F80</f>
        <v>116400</v>
      </c>
      <c r="G79" s="22">
        <f t="shared" si="25"/>
        <v>116400</v>
      </c>
      <c r="H79" s="22">
        <f t="shared" si="25"/>
        <v>116400</v>
      </c>
    </row>
    <row r="80" spans="1:8" s="5" customFormat="1" ht="41.4" x14ac:dyDescent="0.3">
      <c r="A80" s="9">
        <v>704</v>
      </c>
      <c r="B80" s="15" t="s">
        <v>34</v>
      </c>
      <c r="C80" s="16" t="s">
        <v>125</v>
      </c>
      <c r="D80" s="16">
        <v>240</v>
      </c>
      <c r="E80" s="17" t="s">
        <v>56</v>
      </c>
      <c r="F80" s="25">
        <f>F81</f>
        <v>116400</v>
      </c>
      <c r="G80" s="22">
        <f t="shared" si="25"/>
        <v>116400</v>
      </c>
      <c r="H80" s="22">
        <f t="shared" si="25"/>
        <v>116400</v>
      </c>
    </row>
    <row r="81" spans="1:8" s="5" customFormat="1" x14ac:dyDescent="0.3">
      <c r="A81" s="9">
        <v>704</v>
      </c>
      <c r="B81" s="15" t="s">
        <v>34</v>
      </c>
      <c r="C81" s="16" t="s">
        <v>125</v>
      </c>
      <c r="D81" s="16">
        <v>244</v>
      </c>
      <c r="E81" s="17" t="s">
        <v>57</v>
      </c>
      <c r="F81" s="25">
        <v>116400</v>
      </c>
      <c r="G81" s="22">
        <v>116400</v>
      </c>
      <c r="H81" s="22">
        <v>116400</v>
      </c>
    </row>
    <row r="82" spans="1:8" s="5" customFormat="1" x14ac:dyDescent="0.3">
      <c r="A82" s="8">
        <v>704</v>
      </c>
      <c r="B82" s="12" t="s">
        <v>15</v>
      </c>
      <c r="C82" s="13"/>
      <c r="D82" s="13"/>
      <c r="E82" s="14" t="s">
        <v>67</v>
      </c>
      <c r="F82" s="26">
        <f>SUM(F83,F101)</f>
        <v>2726605</v>
      </c>
      <c r="G82" s="23">
        <f t="shared" ref="G82:H84" si="26">G83</f>
        <v>1586259</v>
      </c>
      <c r="H82" s="23">
        <f t="shared" si="26"/>
        <v>1660070</v>
      </c>
    </row>
    <row r="83" spans="1:8" s="5" customFormat="1" ht="27.6" x14ac:dyDescent="0.3">
      <c r="A83" s="9">
        <v>704</v>
      </c>
      <c r="B83" s="15" t="s">
        <v>25</v>
      </c>
      <c r="C83" s="16"/>
      <c r="D83" s="16"/>
      <c r="E83" s="17" t="s">
        <v>26</v>
      </c>
      <c r="F83" s="25">
        <f>F84</f>
        <v>2675605</v>
      </c>
      <c r="G83" s="22">
        <f t="shared" si="26"/>
        <v>1586259</v>
      </c>
      <c r="H83" s="22">
        <f t="shared" si="26"/>
        <v>1660070</v>
      </c>
    </row>
    <row r="84" spans="1:8" s="5" customFormat="1" ht="82.8" x14ac:dyDescent="0.3">
      <c r="A84" s="9">
        <v>704</v>
      </c>
      <c r="B84" s="15" t="s">
        <v>25</v>
      </c>
      <c r="C84" s="16">
        <v>4100000000</v>
      </c>
      <c r="D84" s="16"/>
      <c r="E84" s="17" t="s">
        <v>118</v>
      </c>
      <c r="F84" s="25">
        <f>F85</f>
        <v>2675605</v>
      </c>
      <c r="G84" s="22">
        <f t="shared" si="26"/>
        <v>1586259</v>
      </c>
      <c r="H84" s="22">
        <f t="shared" si="26"/>
        <v>1660070</v>
      </c>
    </row>
    <row r="85" spans="1:8" s="5" customFormat="1" ht="41.4" x14ac:dyDescent="0.3">
      <c r="A85" s="9">
        <v>704</v>
      </c>
      <c r="B85" s="15" t="s">
        <v>25</v>
      </c>
      <c r="C85" s="16">
        <v>4120000000</v>
      </c>
      <c r="D85" s="16"/>
      <c r="E85" s="17" t="s">
        <v>91</v>
      </c>
      <c r="F85" s="25">
        <f>F86+F90+F94+F98</f>
        <v>2675605</v>
      </c>
      <c r="G85" s="22">
        <f t="shared" ref="G85:H85" si="27">G86+G90+G94</f>
        <v>1586259</v>
      </c>
      <c r="H85" s="22">
        <f t="shared" si="27"/>
        <v>1660070</v>
      </c>
    </row>
    <row r="86" spans="1:8" s="5" customFormat="1" x14ac:dyDescent="0.3">
      <c r="A86" s="9">
        <v>704</v>
      </c>
      <c r="B86" s="15" t="s">
        <v>25</v>
      </c>
      <c r="C86" s="16" t="s">
        <v>126</v>
      </c>
      <c r="D86" s="16"/>
      <c r="E86" s="17" t="s">
        <v>92</v>
      </c>
      <c r="F86" s="25">
        <v>600000</v>
      </c>
      <c r="G86" s="22">
        <f t="shared" ref="G86:H88" si="28">G87</f>
        <v>650000</v>
      </c>
      <c r="H86" s="22">
        <f t="shared" si="28"/>
        <v>670000</v>
      </c>
    </row>
    <row r="87" spans="1:8" s="5" customFormat="1" ht="41.4" x14ac:dyDescent="0.3">
      <c r="A87" s="9">
        <v>704</v>
      </c>
      <c r="B87" s="15" t="s">
        <v>25</v>
      </c>
      <c r="C87" s="16" t="s">
        <v>126</v>
      </c>
      <c r="D87" s="16">
        <v>200</v>
      </c>
      <c r="E87" s="17" t="s">
        <v>9</v>
      </c>
      <c r="F87" s="25">
        <v>600000</v>
      </c>
      <c r="G87" s="22">
        <f t="shared" si="28"/>
        <v>650000</v>
      </c>
      <c r="H87" s="22">
        <f t="shared" si="28"/>
        <v>670000</v>
      </c>
    </row>
    <row r="88" spans="1:8" s="5" customFormat="1" ht="41.4" x14ac:dyDescent="0.3">
      <c r="A88" s="9">
        <v>704</v>
      </c>
      <c r="B88" s="15" t="s">
        <v>25</v>
      </c>
      <c r="C88" s="16" t="s">
        <v>126</v>
      </c>
      <c r="D88" s="16">
        <v>240</v>
      </c>
      <c r="E88" s="17" t="s">
        <v>56</v>
      </c>
      <c r="F88" s="25">
        <v>600000</v>
      </c>
      <c r="G88" s="22">
        <f t="shared" si="28"/>
        <v>650000</v>
      </c>
      <c r="H88" s="22">
        <f t="shared" si="28"/>
        <v>670000</v>
      </c>
    </row>
    <row r="89" spans="1:8" s="5" customFormat="1" x14ac:dyDescent="0.3">
      <c r="A89" s="9">
        <v>704</v>
      </c>
      <c r="B89" s="15" t="s">
        <v>25</v>
      </c>
      <c r="C89" s="16" t="s">
        <v>126</v>
      </c>
      <c r="D89" s="16">
        <v>244</v>
      </c>
      <c r="E89" s="17" t="s">
        <v>57</v>
      </c>
      <c r="F89" s="25">
        <v>600000</v>
      </c>
      <c r="G89" s="22">
        <v>650000</v>
      </c>
      <c r="H89" s="22">
        <v>670000</v>
      </c>
    </row>
    <row r="90" spans="1:8" s="5" customFormat="1" x14ac:dyDescent="0.3">
      <c r="A90" s="9">
        <v>704</v>
      </c>
      <c r="B90" s="15" t="s">
        <v>25</v>
      </c>
      <c r="C90" s="16" t="s">
        <v>127</v>
      </c>
      <c r="D90" s="16"/>
      <c r="E90" s="17" t="s">
        <v>93</v>
      </c>
      <c r="F90" s="25">
        <f>F91</f>
        <v>720000</v>
      </c>
      <c r="G90" s="22">
        <f t="shared" ref="G90:H92" si="29">G91</f>
        <v>750000</v>
      </c>
      <c r="H90" s="22">
        <f t="shared" si="29"/>
        <v>780000</v>
      </c>
    </row>
    <row r="91" spans="1:8" s="5" customFormat="1" ht="41.4" x14ac:dyDescent="0.3">
      <c r="A91" s="9">
        <v>704</v>
      </c>
      <c r="B91" s="15" t="s">
        <v>25</v>
      </c>
      <c r="C91" s="16" t="s">
        <v>127</v>
      </c>
      <c r="D91" s="16">
        <v>200</v>
      </c>
      <c r="E91" s="17" t="s">
        <v>9</v>
      </c>
      <c r="F91" s="25">
        <f>F92</f>
        <v>720000</v>
      </c>
      <c r="G91" s="22">
        <f t="shared" si="29"/>
        <v>750000</v>
      </c>
      <c r="H91" s="22">
        <f t="shared" si="29"/>
        <v>780000</v>
      </c>
    </row>
    <row r="92" spans="1:8" s="5" customFormat="1" ht="41.4" x14ac:dyDescent="0.3">
      <c r="A92" s="9">
        <v>704</v>
      </c>
      <c r="B92" s="15" t="s">
        <v>25</v>
      </c>
      <c r="C92" s="16" t="s">
        <v>127</v>
      </c>
      <c r="D92" s="16">
        <v>240</v>
      </c>
      <c r="E92" s="17" t="s">
        <v>56</v>
      </c>
      <c r="F92" s="25">
        <f>F93</f>
        <v>720000</v>
      </c>
      <c r="G92" s="22">
        <f t="shared" si="29"/>
        <v>750000</v>
      </c>
      <c r="H92" s="22">
        <f t="shared" si="29"/>
        <v>780000</v>
      </c>
    </row>
    <row r="93" spans="1:8" s="5" customFormat="1" x14ac:dyDescent="0.3">
      <c r="A93" s="9">
        <v>704</v>
      </c>
      <c r="B93" s="15" t="s">
        <v>25</v>
      </c>
      <c r="C93" s="16" t="s">
        <v>127</v>
      </c>
      <c r="D93" s="16">
        <v>244</v>
      </c>
      <c r="E93" s="17" t="s">
        <v>57</v>
      </c>
      <c r="F93" s="25">
        <v>720000</v>
      </c>
      <c r="G93" s="22">
        <v>750000</v>
      </c>
      <c r="H93" s="22">
        <v>780000</v>
      </c>
    </row>
    <row r="94" spans="1:8" s="5" customFormat="1" ht="27.6" x14ac:dyDescent="0.3">
      <c r="A94" s="9">
        <v>704</v>
      </c>
      <c r="B94" s="15" t="s">
        <v>25</v>
      </c>
      <c r="C94" s="16" t="s">
        <v>128</v>
      </c>
      <c r="D94" s="16"/>
      <c r="E94" s="17" t="s">
        <v>129</v>
      </c>
      <c r="F94" s="25">
        <f>F95</f>
        <v>175605</v>
      </c>
      <c r="G94" s="22">
        <f t="shared" ref="G94:H96" si="30">G95</f>
        <v>186259</v>
      </c>
      <c r="H94" s="22">
        <f t="shared" si="30"/>
        <v>210070</v>
      </c>
    </row>
    <row r="95" spans="1:8" s="5" customFormat="1" ht="41.4" x14ac:dyDescent="0.3">
      <c r="A95" s="9">
        <v>704</v>
      </c>
      <c r="B95" s="15" t="s">
        <v>25</v>
      </c>
      <c r="C95" s="16" t="s">
        <v>128</v>
      </c>
      <c r="D95" s="16">
        <v>200</v>
      </c>
      <c r="E95" s="17" t="s">
        <v>9</v>
      </c>
      <c r="F95" s="25">
        <f>F96</f>
        <v>175605</v>
      </c>
      <c r="G95" s="22">
        <f t="shared" si="30"/>
        <v>186259</v>
      </c>
      <c r="H95" s="22">
        <f t="shared" si="30"/>
        <v>210070</v>
      </c>
    </row>
    <row r="96" spans="1:8" s="5" customFormat="1" ht="41.4" x14ac:dyDescent="0.3">
      <c r="A96" s="9">
        <v>704</v>
      </c>
      <c r="B96" s="15" t="s">
        <v>25</v>
      </c>
      <c r="C96" s="16" t="s">
        <v>128</v>
      </c>
      <c r="D96" s="16">
        <v>240</v>
      </c>
      <c r="E96" s="17" t="s">
        <v>56</v>
      </c>
      <c r="F96" s="25">
        <f>F97</f>
        <v>175605</v>
      </c>
      <c r="G96" s="22">
        <f t="shared" si="30"/>
        <v>186259</v>
      </c>
      <c r="H96" s="22">
        <f t="shared" si="30"/>
        <v>210070</v>
      </c>
    </row>
    <row r="97" spans="1:8" s="5" customFormat="1" x14ac:dyDescent="0.3">
      <c r="A97" s="9">
        <v>704</v>
      </c>
      <c r="B97" s="15" t="s">
        <v>25</v>
      </c>
      <c r="C97" s="16" t="s">
        <v>128</v>
      </c>
      <c r="D97" s="16">
        <v>244</v>
      </c>
      <c r="E97" s="17" t="s">
        <v>57</v>
      </c>
      <c r="F97" s="25">
        <v>175605</v>
      </c>
      <c r="G97" s="22">
        <v>186259</v>
      </c>
      <c r="H97" s="22">
        <v>210070</v>
      </c>
    </row>
    <row r="98" spans="1:8" s="5" customFormat="1" ht="41.4" x14ac:dyDescent="0.3">
      <c r="A98" s="9">
        <v>704</v>
      </c>
      <c r="B98" s="15" t="s">
        <v>25</v>
      </c>
      <c r="C98" s="16" t="s">
        <v>165</v>
      </c>
      <c r="D98" s="16"/>
      <c r="E98" s="17" t="s">
        <v>166</v>
      </c>
      <c r="F98" s="25">
        <f>F99</f>
        <v>1180000</v>
      </c>
      <c r="G98" s="25">
        <f t="shared" ref="G98:H99" si="31">G99</f>
        <v>0</v>
      </c>
      <c r="H98" s="25">
        <f t="shared" si="31"/>
        <v>0</v>
      </c>
    </row>
    <row r="99" spans="1:8" s="5" customFormat="1" x14ac:dyDescent="0.3">
      <c r="A99" s="9">
        <v>704</v>
      </c>
      <c r="B99" s="15" t="s">
        <v>25</v>
      </c>
      <c r="C99" s="16" t="s">
        <v>165</v>
      </c>
      <c r="D99" s="16">
        <v>500</v>
      </c>
      <c r="E99" s="17" t="s">
        <v>14</v>
      </c>
      <c r="F99" s="25">
        <f>F100</f>
        <v>1180000</v>
      </c>
      <c r="G99" s="25">
        <f t="shared" si="31"/>
        <v>0</v>
      </c>
      <c r="H99" s="25">
        <f t="shared" si="31"/>
        <v>0</v>
      </c>
    </row>
    <row r="100" spans="1:8" s="5" customFormat="1" x14ac:dyDescent="0.3">
      <c r="A100" s="9">
        <v>704</v>
      </c>
      <c r="B100" s="15" t="s">
        <v>25</v>
      </c>
      <c r="C100" s="16" t="s">
        <v>165</v>
      </c>
      <c r="D100" s="16">
        <v>540</v>
      </c>
      <c r="E100" s="17" t="s">
        <v>70</v>
      </c>
      <c r="F100" s="25">
        <v>1180000</v>
      </c>
      <c r="G100" s="25">
        <v>0</v>
      </c>
      <c r="H100" s="25">
        <v>0</v>
      </c>
    </row>
    <row r="101" spans="1:8" s="5" customFormat="1" ht="27.6" x14ac:dyDescent="0.3">
      <c r="A101" s="9">
        <v>704</v>
      </c>
      <c r="B101" s="15" t="s">
        <v>130</v>
      </c>
      <c r="C101" s="16"/>
      <c r="D101" s="16"/>
      <c r="E101" s="17" t="s">
        <v>131</v>
      </c>
      <c r="F101" s="25">
        <f t="shared" ref="F101:H106" si="32">F102</f>
        <v>51000</v>
      </c>
      <c r="G101" s="22">
        <f t="shared" si="32"/>
        <v>0</v>
      </c>
      <c r="H101" s="22">
        <f t="shared" si="32"/>
        <v>0</v>
      </c>
    </row>
    <row r="102" spans="1:8" s="5" customFormat="1" ht="82.8" x14ac:dyDescent="0.3">
      <c r="A102" s="9">
        <v>704</v>
      </c>
      <c r="B102" s="15" t="s">
        <v>130</v>
      </c>
      <c r="C102" s="16">
        <v>4100000000</v>
      </c>
      <c r="D102" s="16"/>
      <c r="E102" s="17" t="s">
        <v>118</v>
      </c>
      <c r="F102" s="25">
        <f t="shared" si="32"/>
        <v>51000</v>
      </c>
      <c r="G102" s="22">
        <f t="shared" si="32"/>
        <v>0</v>
      </c>
      <c r="H102" s="22">
        <f t="shared" si="32"/>
        <v>0</v>
      </c>
    </row>
    <row r="103" spans="1:8" s="5" customFormat="1" ht="55.2" x14ac:dyDescent="0.3">
      <c r="A103" s="20">
        <v>704</v>
      </c>
      <c r="B103" s="15" t="s">
        <v>130</v>
      </c>
      <c r="C103" s="16">
        <v>4130000000</v>
      </c>
      <c r="D103" s="16"/>
      <c r="E103" s="17" t="s">
        <v>83</v>
      </c>
      <c r="F103" s="25">
        <f t="shared" si="32"/>
        <v>51000</v>
      </c>
      <c r="G103" s="22">
        <f t="shared" si="32"/>
        <v>0</v>
      </c>
      <c r="H103" s="22">
        <f t="shared" si="32"/>
        <v>0</v>
      </c>
    </row>
    <row r="104" spans="1:8" s="5" customFormat="1" ht="69" x14ac:dyDescent="0.3">
      <c r="A104" s="9">
        <v>704</v>
      </c>
      <c r="B104" s="15" t="s">
        <v>130</v>
      </c>
      <c r="C104" s="16" t="s">
        <v>132</v>
      </c>
      <c r="D104" s="16"/>
      <c r="E104" s="17" t="s">
        <v>133</v>
      </c>
      <c r="F104" s="25">
        <f t="shared" si="32"/>
        <v>51000</v>
      </c>
      <c r="G104" s="22">
        <f t="shared" si="32"/>
        <v>0</v>
      </c>
      <c r="H104" s="22">
        <f t="shared" si="32"/>
        <v>0</v>
      </c>
    </row>
    <row r="105" spans="1:8" s="5" customFormat="1" ht="41.4" x14ac:dyDescent="0.3">
      <c r="A105" s="20">
        <v>704</v>
      </c>
      <c r="B105" s="15" t="s">
        <v>130</v>
      </c>
      <c r="C105" s="16" t="s">
        <v>132</v>
      </c>
      <c r="D105" s="16">
        <v>200</v>
      </c>
      <c r="E105" s="17" t="s">
        <v>9</v>
      </c>
      <c r="F105" s="25">
        <f t="shared" si="32"/>
        <v>51000</v>
      </c>
      <c r="G105" s="22">
        <f t="shared" si="32"/>
        <v>0</v>
      </c>
      <c r="H105" s="22">
        <f t="shared" si="32"/>
        <v>0</v>
      </c>
    </row>
    <row r="106" spans="1:8" s="5" customFormat="1" ht="41.4" x14ac:dyDescent="0.3">
      <c r="A106" s="9">
        <v>704</v>
      </c>
      <c r="B106" s="15" t="s">
        <v>130</v>
      </c>
      <c r="C106" s="16" t="s">
        <v>132</v>
      </c>
      <c r="D106" s="16">
        <v>240</v>
      </c>
      <c r="E106" s="17" t="s">
        <v>56</v>
      </c>
      <c r="F106" s="25">
        <f t="shared" si="32"/>
        <v>51000</v>
      </c>
      <c r="G106" s="22">
        <f t="shared" si="32"/>
        <v>0</v>
      </c>
      <c r="H106" s="22">
        <f t="shared" si="32"/>
        <v>0</v>
      </c>
    </row>
    <row r="107" spans="1:8" s="5" customFormat="1" x14ac:dyDescent="0.3">
      <c r="A107" s="9">
        <v>704</v>
      </c>
      <c r="B107" s="15" t="s">
        <v>130</v>
      </c>
      <c r="C107" s="16" t="s">
        <v>132</v>
      </c>
      <c r="D107" s="16">
        <v>244</v>
      </c>
      <c r="E107" s="17" t="s">
        <v>57</v>
      </c>
      <c r="F107" s="25">
        <v>51000</v>
      </c>
      <c r="G107" s="22">
        <v>0</v>
      </c>
      <c r="H107" s="22">
        <v>0</v>
      </c>
    </row>
    <row r="108" spans="1:8" s="5" customFormat="1" x14ac:dyDescent="0.3">
      <c r="A108" s="8">
        <v>704</v>
      </c>
      <c r="B108" s="12" t="s">
        <v>17</v>
      </c>
      <c r="C108" s="13"/>
      <c r="D108" s="13"/>
      <c r="E108" s="14" t="s">
        <v>68</v>
      </c>
      <c r="F108" s="26">
        <f>F109+F119+F136</f>
        <v>5525394.4400000004</v>
      </c>
      <c r="G108" s="23">
        <f t="shared" ref="G108:H108" si="33">G109+G119+G136</f>
        <v>2303308</v>
      </c>
      <c r="H108" s="23">
        <f t="shared" si="33"/>
        <v>1919627</v>
      </c>
    </row>
    <row r="109" spans="1:8" s="5" customFormat="1" x14ac:dyDescent="0.3">
      <c r="A109" s="9">
        <v>704</v>
      </c>
      <c r="B109" s="15" t="s">
        <v>27</v>
      </c>
      <c r="C109" s="16"/>
      <c r="D109" s="16"/>
      <c r="E109" s="17" t="s">
        <v>28</v>
      </c>
      <c r="F109" s="25">
        <f>F110</f>
        <v>266000</v>
      </c>
      <c r="G109" s="22">
        <f t="shared" ref="G109:H110" si="34">G110</f>
        <v>182000</v>
      </c>
      <c r="H109" s="22">
        <f t="shared" si="34"/>
        <v>182000</v>
      </c>
    </row>
    <row r="110" spans="1:8" s="5" customFormat="1" ht="82.8" x14ac:dyDescent="0.3">
      <c r="A110" s="9">
        <v>704</v>
      </c>
      <c r="B110" s="15" t="s">
        <v>27</v>
      </c>
      <c r="C110" s="16">
        <v>4100000000</v>
      </c>
      <c r="D110" s="16"/>
      <c r="E110" s="17" t="s">
        <v>118</v>
      </c>
      <c r="F110" s="25">
        <f>F111</f>
        <v>266000</v>
      </c>
      <c r="G110" s="22">
        <f t="shared" si="34"/>
        <v>182000</v>
      </c>
      <c r="H110" s="22">
        <f t="shared" si="34"/>
        <v>182000</v>
      </c>
    </row>
    <row r="111" spans="1:8" s="5" customFormat="1" ht="55.2" x14ac:dyDescent="0.3">
      <c r="A111" s="9">
        <v>704</v>
      </c>
      <c r="B111" s="15" t="s">
        <v>27</v>
      </c>
      <c r="C111" s="16">
        <v>4130000000</v>
      </c>
      <c r="D111" s="16"/>
      <c r="E111" s="17" t="s">
        <v>83</v>
      </c>
      <c r="F111" s="25">
        <f>F112+F115</f>
        <v>266000</v>
      </c>
      <c r="G111" s="22">
        <f t="shared" ref="G111:H111" si="35">G112+G115</f>
        <v>182000</v>
      </c>
      <c r="H111" s="22">
        <f t="shared" si="35"/>
        <v>182000</v>
      </c>
    </row>
    <row r="112" spans="1:8" s="5" customFormat="1" ht="41.4" x14ac:dyDescent="0.3">
      <c r="A112" s="9">
        <v>704</v>
      </c>
      <c r="B112" s="15" t="s">
        <v>27</v>
      </c>
      <c r="C112" s="16" t="s">
        <v>134</v>
      </c>
      <c r="D112" s="16"/>
      <c r="E112" s="17" t="s">
        <v>69</v>
      </c>
      <c r="F112" s="25">
        <v>84000</v>
      </c>
      <c r="G112" s="22">
        <v>0</v>
      </c>
      <c r="H112" s="22">
        <v>0</v>
      </c>
    </row>
    <row r="113" spans="1:8" s="5" customFormat="1" x14ac:dyDescent="0.3">
      <c r="A113" s="9">
        <v>704</v>
      </c>
      <c r="B113" s="15" t="s">
        <v>27</v>
      </c>
      <c r="C113" s="16" t="s">
        <v>134</v>
      </c>
      <c r="D113" s="16">
        <v>500</v>
      </c>
      <c r="E113" s="17" t="s">
        <v>14</v>
      </c>
      <c r="F113" s="25">
        <v>84000</v>
      </c>
      <c r="G113" s="22">
        <v>0</v>
      </c>
      <c r="H113" s="22">
        <v>0</v>
      </c>
    </row>
    <row r="114" spans="1:8" s="5" customFormat="1" x14ac:dyDescent="0.3">
      <c r="A114" s="9">
        <v>704</v>
      </c>
      <c r="B114" s="15" t="s">
        <v>27</v>
      </c>
      <c r="C114" s="16" t="s">
        <v>134</v>
      </c>
      <c r="D114" s="16">
        <v>540</v>
      </c>
      <c r="E114" s="17" t="s">
        <v>70</v>
      </c>
      <c r="F114" s="25">
        <v>84000</v>
      </c>
      <c r="G114" s="22">
        <v>0</v>
      </c>
      <c r="H114" s="22">
        <v>0</v>
      </c>
    </row>
    <row r="115" spans="1:8" s="5" customFormat="1" ht="27.6" x14ac:dyDescent="0.3">
      <c r="A115" s="9">
        <v>704</v>
      </c>
      <c r="B115" s="15" t="s">
        <v>27</v>
      </c>
      <c r="C115" s="16" t="s">
        <v>135</v>
      </c>
      <c r="D115" s="16"/>
      <c r="E115" s="17" t="s">
        <v>94</v>
      </c>
      <c r="F115" s="25">
        <f>F116</f>
        <v>182000</v>
      </c>
      <c r="G115" s="22">
        <f t="shared" ref="G115:H117" si="36">G116</f>
        <v>182000</v>
      </c>
      <c r="H115" s="22">
        <f t="shared" si="36"/>
        <v>182000</v>
      </c>
    </row>
    <row r="116" spans="1:8" s="5" customFormat="1" ht="41.4" x14ac:dyDescent="0.3">
      <c r="A116" s="9">
        <v>704</v>
      </c>
      <c r="B116" s="15" t="s">
        <v>27</v>
      </c>
      <c r="C116" s="16" t="s">
        <v>135</v>
      </c>
      <c r="D116" s="16">
        <v>200</v>
      </c>
      <c r="E116" s="17" t="s">
        <v>9</v>
      </c>
      <c r="F116" s="25">
        <f>F117</f>
        <v>182000</v>
      </c>
      <c r="G116" s="22">
        <f t="shared" si="36"/>
        <v>182000</v>
      </c>
      <c r="H116" s="22">
        <f t="shared" si="36"/>
        <v>182000</v>
      </c>
    </row>
    <row r="117" spans="1:8" s="5" customFormat="1" ht="41.4" x14ac:dyDescent="0.3">
      <c r="A117" s="9">
        <v>704</v>
      </c>
      <c r="B117" s="15" t="s">
        <v>27</v>
      </c>
      <c r="C117" s="16" t="s">
        <v>135</v>
      </c>
      <c r="D117" s="16">
        <v>240</v>
      </c>
      <c r="E117" s="17" t="s">
        <v>56</v>
      </c>
      <c r="F117" s="25">
        <f>F118</f>
        <v>182000</v>
      </c>
      <c r="G117" s="22">
        <f t="shared" si="36"/>
        <v>182000</v>
      </c>
      <c r="H117" s="22">
        <f t="shared" si="36"/>
        <v>182000</v>
      </c>
    </row>
    <row r="118" spans="1:8" s="5" customFormat="1" x14ac:dyDescent="0.3">
      <c r="A118" s="9">
        <v>704</v>
      </c>
      <c r="B118" s="15" t="s">
        <v>27</v>
      </c>
      <c r="C118" s="16" t="s">
        <v>135</v>
      </c>
      <c r="D118" s="16">
        <v>244</v>
      </c>
      <c r="E118" s="17" t="s">
        <v>57</v>
      </c>
      <c r="F118" s="25">
        <v>182000</v>
      </c>
      <c r="G118" s="22">
        <v>182000</v>
      </c>
      <c r="H118" s="22">
        <v>182000</v>
      </c>
    </row>
    <row r="119" spans="1:8" s="5" customFormat="1" x14ac:dyDescent="0.3">
      <c r="A119" s="9">
        <v>704</v>
      </c>
      <c r="B119" s="15" t="s">
        <v>22</v>
      </c>
      <c r="C119" s="16"/>
      <c r="D119" s="16"/>
      <c r="E119" s="17" t="s">
        <v>23</v>
      </c>
      <c r="F119" s="25">
        <f>F120</f>
        <v>1471237.33</v>
      </c>
      <c r="G119" s="22">
        <f t="shared" ref="G119:H120" si="37">G120</f>
        <v>253350</v>
      </c>
      <c r="H119" s="22">
        <f t="shared" si="37"/>
        <v>253350</v>
      </c>
    </row>
    <row r="120" spans="1:8" s="5" customFormat="1" ht="82.8" x14ac:dyDescent="0.3">
      <c r="A120" s="9">
        <v>704</v>
      </c>
      <c r="B120" s="15" t="s">
        <v>22</v>
      </c>
      <c r="C120" s="16">
        <v>4100000000</v>
      </c>
      <c r="D120" s="16"/>
      <c r="E120" s="17" t="s">
        <v>118</v>
      </c>
      <c r="F120" s="25">
        <f>F121</f>
        <v>1471237.33</v>
      </c>
      <c r="G120" s="22">
        <f t="shared" si="37"/>
        <v>253350</v>
      </c>
      <c r="H120" s="22">
        <f t="shared" si="37"/>
        <v>253350</v>
      </c>
    </row>
    <row r="121" spans="1:8" s="5" customFormat="1" ht="55.2" x14ac:dyDescent="0.3">
      <c r="A121" s="9">
        <v>704</v>
      </c>
      <c r="B121" s="15" t="s">
        <v>22</v>
      </c>
      <c r="C121" s="16">
        <v>4130000000</v>
      </c>
      <c r="D121" s="16"/>
      <c r="E121" s="17" t="s">
        <v>83</v>
      </c>
      <c r="F121" s="25">
        <f>SUM(F129,F125,F122)</f>
        <v>1471237.33</v>
      </c>
      <c r="G121" s="22">
        <f t="shared" ref="G121:H121" si="38">SUM(G122,G125)</f>
        <v>253350</v>
      </c>
      <c r="H121" s="22">
        <f t="shared" si="38"/>
        <v>253350</v>
      </c>
    </row>
    <row r="122" spans="1:8" s="5" customFormat="1" ht="27.6" x14ac:dyDescent="0.3">
      <c r="A122" s="9">
        <v>704</v>
      </c>
      <c r="B122" s="15" t="s">
        <v>22</v>
      </c>
      <c r="C122" s="16" t="s">
        <v>136</v>
      </c>
      <c r="D122" s="16"/>
      <c r="E122" s="17" t="s">
        <v>71</v>
      </c>
      <c r="F122" s="25">
        <f>F123</f>
        <v>553290</v>
      </c>
      <c r="G122" s="22">
        <v>0</v>
      </c>
      <c r="H122" s="22">
        <v>0</v>
      </c>
    </row>
    <row r="123" spans="1:8" s="5" customFormat="1" x14ac:dyDescent="0.3">
      <c r="A123" s="9">
        <v>704</v>
      </c>
      <c r="B123" s="15" t="s">
        <v>22</v>
      </c>
      <c r="C123" s="16" t="s">
        <v>136</v>
      </c>
      <c r="D123" s="16">
        <v>500</v>
      </c>
      <c r="E123" s="17" t="s">
        <v>14</v>
      </c>
      <c r="F123" s="25">
        <f>F124</f>
        <v>553290</v>
      </c>
      <c r="G123" s="22">
        <v>0</v>
      </c>
      <c r="H123" s="22">
        <v>0</v>
      </c>
    </row>
    <row r="124" spans="1:8" s="5" customFormat="1" x14ac:dyDescent="0.3">
      <c r="A124" s="9">
        <v>704</v>
      </c>
      <c r="B124" s="15" t="s">
        <v>22</v>
      </c>
      <c r="C124" s="16" t="s">
        <v>136</v>
      </c>
      <c r="D124" s="16">
        <v>540</v>
      </c>
      <c r="E124" s="17" t="s">
        <v>70</v>
      </c>
      <c r="F124" s="25">
        <v>553290</v>
      </c>
      <c r="G124" s="22">
        <v>0</v>
      </c>
      <c r="H124" s="22">
        <v>0</v>
      </c>
    </row>
    <row r="125" spans="1:8" s="5" customFormat="1" x14ac:dyDescent="0.3">
      <c r="A125" s="9">
        <v>704</v>
      </c>
      <c r="B125" s="15" t="s">
        <v>22</v>
      </c>
      <c r="C125" s="16" t="s">
        <v>137</v>
      </c>
      <c r="D125" s="16"/>
      <c r="E125" s="17" t="s">
        <v>95</v>
      </c>
      <c r="F125" s="25">
        <f>F126</f>
        <v>212336.33</v>
      </c>
      <c r="G125" s="22">
        <f t="shared" ref="G125:H127" si="39">G126</f>
        <v>253350</v>
      </c>
      <c r="H125" s="22">
        <f t="shared" si="39"/>
        <v>253350</v>
      </c>
    </row>
    <row r="126" spans="1:8" s="5" customFormat="1" x14ac:dyDescent="0.3">
      <c r="A126" s="9">
        <v>704</v>
      </c>
      <c r="B126" s="15" t="s">
        <v>22</v>
      </c>
      <c r="C126" s="16" t="s">
        <v>137</v>
      </c>
      <c r="D126" s="16">
        <v>800</v>
      </c>
      <c r="E126" s="17" t="s">
        <v>13</v>
      </c>
      <c r="F126" s="25">
        <f>F127</f>
        <v>212336.33</v>
      </c>
      <c r="G126" s="22">
        <f t="shared" si="39"/>
        <v>253350</v>
      </c>
      <c r="H126" s="22">
        <f t="shared" si="39"/>
        <v>253350</v>
      </c>
    </row>
    <row r="127" spans="1:8" s="5" customFormat="1" ht="69" x14ac:dyDescent="0.3">
      <c r="A127" s="9">
        <v>704</v>
      </c>
      <c r="B127" s="15" t="s">
        <v>22</v>
      </c>
      <c r="C127" s="16" t="s">
        <v>137</v>
      </c>
      <c r="D127" s="16">
        <v>810</v>
      </c>
      <c r="E127" s="17" t="s">
        <v>96</v>
      </c>
      <c r="F127" s="25">
        <f>F128</f>
        <v>212336.33</v>
      </c>
      <c r="G127" s="22">
        <f t="shared" si="39"/>
        <v>253350</v>
      </c>
      <c r="H127" s="22">
        <f t="shared" si="39"/>
        <v>253350</v>
      </c>
    </row>
    <row r="128" spans="1:8" s="5" customFormat="1" ht="82.8" x14ac:dyDescent="0.3">
      <c r="A128" s="9">
        <v>704</v>
      </c>
      <c r="B128" s="15" t="s">
        <v>22</v>
      </c>
      <c r="C128" s="16" t="s">
        <v>137</v>
      </c>
      <c r="D128" s="16">
        <v>812</v>
      </c>
      <c r="E128" s="17" t="s">
        <v>97</v>
      </c>
      <c r="F128" s="25">
        <v>212336.33</v>
      </c>
      <c r="G128" s="22">
        <v>253350</v>
      </c>
      <c r="H128" s="22">
        <v>253350</v>
      </c>
    </row>
    <row r="129" spans="1:8" s="5" customFormat="1" ht="41.4" x14ac:dyDescent="0.3">
      <c r="A129" s="9">
        <v>704</v>
      </c>
      <c r="B129" s="15" t="s">
        <v>22</v>
      </c>
      <c r="C129" s="16" t="s">
        <v>138</v>
      </c>
      <c r="D129" s="16"/>
      <c r="E129" s="17" t="s">
        <v>139</v>
      </c>
      <c r="F129" s="25">
        <f>F130+F133</f>
        <v>705611</v>
      </c>
      <c r="G129" s="22">
        <f t="shared" ref="G129:H131" si="40">G130</f>
        <v>0</v>
      </c>
      <c r="H129" s="22">
        <f t="shared" si="40"/>
        <v>0</v>
      </c>
    </row>
    <row r="130" spans="1:8" s="5" customFormat="1" ht="41.4" x14ac:dyDescent="0.3">
      <c r="A130" s="9">
        <v>704</v>
      </c>
      <c r="B130" s="15" t="s">
        <v>22</v>
      </c>
      <c r="C130" s="16" t="s">
        <v>138</v>
      </c>
      <c r="D130" s="16">
        <v>400</v>
      </c>
      <c r="E130" s="17" t="s">
        <v>140</v>
      </c>
      <c r="F130" s="25">
        <f>F131</f>
        <v>688834</v>
      </c>
      <c r="G130" s="22">
        <f t="shared" si="40"/>
        <v>0</v>
      </c>
      <c r="H130" s="22">
        <f t="shared" si="40"/>
        <v>0</v>
      </c>
    </row>
    <row r="131" spans="1:8" s="5" customFormat="1" x14ac:dyDescent="0.3">
      <c r="A131" s="9">
        <v>704</v>
      </c>
      <c r="B131" s="15" t="s">
        <v>22</v>
      </c>
      <c r="C131" s="16" t="s">
        <v>138</v>
      </c>
      <c r="D131" s="16">
        <v>410</v>
      </c>
      <c r="E131" s="17" t="s">
        <v>141</v>
      </c>
      <c r="F131" s="25">
        <f>F132</f>
        <v>688834</v>
      </c>
      <c r="G131" s="22">
        <f t="shared" si="40"/>
        <v>0</v>
      </c>
      <c r="H131" s="22">
        <f t="shared" si="40"/>
        <v>0</v>
      </c>
    </row>
    <row r="132" spans="1:8" s="5" customFormat="1" ht="55.2" x14ac:dyDescent="0.3">
      <c r="A132" s="9">
        <v>704</v>
      </c>
      <c r="B132" s="15" t="s">
        <v>22</v>
      </c>
      <c r="C132" s="16" t="s">
        <v>138</v>
      </c>
      <c r="D132" s="16">
        <v>414</v>
      </c>
      <c r="E132" s="17" t="s">
        <v>142</v>
      </c>
      <c r="F132" s="25">
        <v>688834</v>
      </c>
      <c r="G132" s="22">
        <v>0</v>
      </c>
      <c r="H132" s="22">
        <v>0</v>
      </c>
    </row>
    <row r="133" spans="1:8" s="5" customFormat="1" x14ac:dyDescent="0.3">
      <c r="A133" s="9">
        <v>704</v>
      </c>
      <c r="B133" s="15" t="s">
        <v>22</v>
      </c>
      <c r="C133" s="16" t="s">
        <v>138</v>
      </c>
      <c r="D133" s="16">
        <v>800</v>
      </c>
      <c r="E133" s="17" t="s">
        <v>13</v>
      </c>
      <c r="F133" s="25">
        <f>F134</f>
        <v>16777</v>
      </c>
      <c r="G133" s="25">
        <f t="shared" ref="G133:H134" si="41">G134</f>
        <v>0</v>
      </c>
      <c r="H133" s="25">
        <f t="shared" si="41"/>
        <v>0</v>
      </c>
    </row>
    <row r="134" spans="1:8" s="5" customFormat="1" ht="69" x14ac:dyDescent="0.3">
      <c r="A134" s="9">
        <v>704</v>
      </c>
      <c r="B134" s="15" t="s">
        <v>22</v>
      </c>
      <c r="C134" s="16" t="s">
        <v>138</v>
      </c>
      <c r="D134" s="16">
        <v>810</v>
      </c>
      <c r="E134" s="17" t="s">
        <v>96</v>
      </c>
      <c r="F134" s="25">
        <f>F135</f>
        <v>16777</v>
      </c>
      <c r="G134" s="25">
        <f t="shared" si="41"/>
        <v>0</v>
      </c>
      <c r="H134" s="25">
        <f t="shared" si="41"/>
        <v>0</v>
      </c>
    </row>
    <row r="135" spans="1:8" s="5" customFormat="1" x14ac:dyDescent="0.3">
      <c r="A135" s="9">
        <v>704</v>
      </c>
      <c r="B135" s="15" t="s">
        <v>22</v>
      </c>
      <c r="C135" s="16" t="s">
        <v>138</v>
      </c>
      <c r="D135" s="16">
        <v>852</v>
      </c>
      <c r="E135" s="17" t="s">
        <v>167</v>
      </c>
      <c r="F135" s="25">
        <v>16777</v>
      </c>
      <c r="G135" s="25">
        <v>0</v>
      </c>
      <c r="H135" s="25">
        <v>0</v>
      </c>
    </row>
    <row r="136" spans="1:8" s="5" customFormat="1" x14ac:dyDescent="0.3">
      <c r="A136" s="9">
        <v>704</v>
      </c>
      <c r="B136" s="15" t="s">
        <v>29</v>
      </c>
      <c r="C136" s="16"/>
      <c r="D136" s="16"/>
      <c r="E136" s="17" t="s">
        <v>30</v>
      </c>
      <c r="F136" s="25">
        <f>F137</f>
        <v>3788157.1100000003</v>
      </c>
      <c r="G136" s="22">
        <f t="shared" ref="G136:H136" si="42">G137</f>
        <v>1867958</v>
      </c>
      <c r="H136" s="22">
        <f t="shared" si="42"/>
        <v>1484277</v>
      </c>
    </row>
    <row r="137" spans="1:8" s="5" customFormat="1" ht="82.8" x14ac:dyDescent="0.3">
      <c r="A137" s="9">
        <v>704</v>
      </c>
      <c r="B137" s="15" t="s">
        <v>29</v>
      </c>
      <c r="C137" s="16">
        <v>4100000000</v>
      </c>
      <c r="D137" s="16"/>
      <c r="E137" s="17" t="s">
        <v>118</v>
      </c>
      <c r="F137" s="25">
        <f>F138+F160</f>
        <v>3788157.1100000003</v>
      </c>
      <c r="G137" s="25">
        <f t="shared" ref="G137:H137" si="43">G138+G160</f>
        <v>1867958</v>
      </c>
      <c r="H137" s="25">
        <f t="shared" si="43"/>
        <v>1484277</v>
      </c>
    </row>
    <row r="138" spans="1:8" s="5" customFormat="1" ht="55.2" x14ac:dyDescent="0.3">
      <c r="A138" s="9">
        <v>704</v>
      </c>
      <c r="B138" s="15" t="s">
        <v>29</v>
      </c>
      <c r="C138" s="16">
        <v>4130000000</v>
      </c>
      <c r="D138" s="16"/>
      <c r="E138" s="17" t="s">
        <v>83</v>
      </c>
      <c r="F138" s="25">
        <f>SUM(F139,F144,F148,F152,F156)</f>
        <v>2001777.11</v>
      </c>
      <c r="G138" s="22">
        <f>SUM(G139,G144,G148,G152,G156)</f>
        <v>1867958</v>
      </c>
      <c r="H138" s="22">
        <f>SUM(H139,H144,H148,H152,H156)</f>
        <v>1484277</v>
      </c>
    </row>
    <row r="139" spans="1:8" s="5" customFormat="1" ht="41.4" x14ac:dyDescent="0.3">
      <c r="A139" s="9">
        <v>704</v>
      </c>
      <c r="B139" s="15" t="s">
        <v>29</v>
      </c>
      <c r="C139" s="16" t="s">
        <v>143</v>
      </c>
      <c r="D139" s="16"/>
      <c r="E139" s="17" t="s">
        <v>98</v>
      </c>
      <c r="F139" s="25">
        <f>F140</f>
        <v>199962</v>
      </c>
      <c r="G139" s="22">
        <f t="shared" ref="G139:H140" si="44">G140</f>
        <v>199962</v>
      </c>
      <c r="H139" s="22">
        <f t="shared" si="44"/>
        <v>199962</v>
      </c>
    </row>
    <row r="140" spans="1:8" s="5" customFormat="1" ht="41.4" x14ac:dyDescent="0.3">
      <c r="A140" s="9">
        <v>704</v>
      </c>
      <c r="B140" s="15" t="s">
        <v>29</v>
      </c>
      <c r="C140" s="16" t="s">
        <v>143</v>
      </c>
      <c r="D140" s="16">
        <v>200</v>
      </c>
      <c r="E140" s="17" t="s">
        <v>9</v>
      </c>
      <c r="F140" s="25">
        <f>F141</f>
        <v>199962</v>
      </c>
      <c r="G140" s="22">
        <f t="shared" si="44"/>
        <v>199962</v>
      </c>
      <c r="H140" s="22">
        <f t="shared" si="44"/>
        <v>199962</v>
      </c>
    </row>
    <row r="141" spans="1:8" s="5" customFormat="1" ht="41.4" x14ac:dyDescent="0.3">
      <c r="A141" s="9">
        <v>704</v>
      </c>
      <c r="B141" s="15" t="s">
        <v>29</v>
      </c>
      <c r="C141" s="16" t="s">
        <v>143</v>
      </c>
      <c r="D141" s="16">
        <v>240</v>
      </c>
      <c r="E141" s="17" t="s">
        <v>56</v>
      </c>
      <c r="F141" s="25">
        <f>SUM(F142:F143)</f>
        <v>199962</v>
      </c>
      <c r="G141" s="22">
        <f>G143</f>
        <v>199962</v>
      </c>
      <c r="H141" s="22">
        <f>H143</f>
        <v>199962</v>
      </c>
    </row>
    <row r="142" spans="1:8" s="5" customFormat="1" ht="55.2" x14ac:dyDescent="0.3">
      <c r="A142" s="9">
        <v>704</v>
      </c>
      <c r="B142" s="15" t="s">
        <v>29</v>
      </c>
      <c r="C142" s="16" t="s">
        <v>143</v>
      </c>
      <c r="D142" s="16">
        <v>243</v>
      </c>
      <c r="E142" s="17" t="s">
        <v>156</v>
      </c>
      <c r="F142" s="25">
        <v>49500</v>
      </c>
      <c r="G142" s="22">
        <v>0</v>
      </c>
      <c r="H142" s="22">
        <v>0</v>
      </c>
    </row>
    <row r="143" spans="1:8" s="5" customFormat="1" x14ac:dyDescent="0.3">
      <c r="A143" s="9">
        <v>704</v>
      </c>
      <c r="B143" s="15" t="s">
        <v>29</v>
      </c>
      <c r="C143" s="16" t="s">
        <v>143</v>
      </c>
      <c r="D143" s="16">
        <v>244</v>
      </c>
      <c r="E143" s="17" t="s">
        <v>57</v>
      </c>
      <c r="F143" s="25">
        <v>150462</v>
      </c>
      <c r="G143" s="22">
        <v>199962</v>
      </c>
      <c r="H143" s="22">
        <v>199962</v>
      </c>
    </row>
    <row r="144" spans="1:8" s="5" customFormat="1" x14ac:dyDescent="0.3">
      <c r="A144" s="9">
        <v>704</v>
      </c>
      <c r="B144" s="15" t="s">
        <v>29</v>
      </c>
      <c r="C144" s="16" t="s">
        <v>144</v>
      </c>
      <c r="D144" s="16"/>
      <c r="E144" s="17" t="s">
        <v>99</v>
      </c>
      <c r="F144" s="25">
        <f>F145</f>
        <v>158929</v>
      </c>
      <c r="G144" s="22">
        <f t="shared" ref="G144:H146" si="45">G145</f>
        <v>85000</v>
      </c>
      <c r="H144" s="22">
        <f t="shared" si="45"/>
        <v>90000</v>
      </c>
    </row>
    <row r="145" spans="1:8" s="5" customFormat="1" ht="41.4" x14ac:dyDescent="0.3">
      <c r="A145" s="9">
        <v>704</v>
      </c>
      <c r="B145" s="15" t="s">
        <v>29</v>
      </c>
      <c r="C145" s="16" t="s">
        <v>144</v>
      </c>
      <c r="D145" s="16">
        <v>200</v>
      </c>
      <c r="E145" s="17" t="s">
        <v>9</v>
      </c>
      <c r="F145" s="25">
        <f>F146</f>
        <v>158929</v>
      </c>
      <c r="G145" s="22">
        <f t="shared" si="45"/>
        <v>85000</v>
      </c>
      <c r="H145" s="22">
        <f t="shared" si="45"/>
        <v>90000</v>
      </c>
    </row>
    <row r="146" spans="1:8" s="5" customFormat="1" ht="41.4" x14ac:dyDescent="0.3">
      <c r="A146" s="9">
        <v>704</v>
      </c>
      <c r="B146" s="15" t="s">
        <v>29</v>
      </c>
      <c r="C146" s="16" t="s">
        <v>144</v>
      </c>
      <c r="D146" s="16">
        <v>240</v>
      </c>
      <c r="E146" s="17" t="s">
        <v>56</v>
      </c>
      <c r="F146" s="25">
        <f>F147</f>
        <v>158929</v>
      </c>
      <c r="G146" s="22">
        <f t="shared" si="45"/>
        <v>85000</v>
      </c>
      <c r="H146" s="22">
        <f t="shared" si="45"/>
        <v>90000</v>
      </c>
    </row>
    <row r="147" spans="1:8" s="5" customFormat="1" x14ac:dyDescent="0.3">
      <c r="A147" s="9">
        <v>704</v>
      </c>
      <c r="B147" s="15" t="s">
        <v>29</v>
      </c>
      <c r="C147" s="16" t="s">
        <v>144</v>
      </c>
      <c r="D147" s="16">
        <v>244</v>
      </c>
      <c r="E147" s="17" t="s">
        <v>57</v>
      </c>
      <c r="F147" s="25">
        <v>158929</v>
      </c>
      <c r="G147" s="22">
        <v>85000</v>
      </c>
      <c r="H147" s="22">
        <v>90000</v>
      </c>
    </row>
    <row r="148" spans="1:8" s="5" customFormat="1" ht="27.6" x14ac:dyDescent="0.3">
      <c r="A148" s="9">
        <v>704</v>
      </c>
      <c r="B148" s="15" t="s">
        <v>29</v>
      </c>
      <c r="C148" s="16" t="s">
        <v>145</v>
      </c>
      <c r="D148" s="16"/>
      <c r="E148" s="17" t="s">
        <v>100</v>
      </c>
      <c r="F148" s="25">
        <f>F149</f>
        <v>21600</v>
      </c>
      <c r="G148" s="22">
        <f t="shared" ref="G148:H150" si="46">G149</f>
        <v>90000</v>
      </c>
      <c r="H148" s="22">
        <f t="shared" si="46"/>
        <v>100000</v>
      </c>
    </row>
    <row r="149" spans="1:8" s="5" customFormat="1" ht="41.4" x14ac:dyDescent="0.3">
      <c r="A149" s="9">
        <v>704</v>
      </c>
      <c r="B149" s="15" t="s">
        <v>29</v>
      </c>
      <c r="C149" s="16" t="s">
        <v>145</v>
      </c>
      <c r="D149" s="16">
        <v>200</v>
      </c>
      <c r="E149" s="17" t="s">
        <v>9</v>
      </c>
      <c r="F149" s="25">
        <f>F150</f>
        <v>21600</v>
      </c>
      <c r="G149" s="22">
        <f t="shared" si="46"/>
        <v>90000</v>
      </c>
      <c r="H149" s="22">
        <f t="shared" si="46"/>
        <v>100000</v>
      </c>
    </row>
    <row r="150" spans="1:8" s="5" customFormat="1" ht="41.4" x14ac:dyDescent="0.3">
      <c r="A150" s="9">
        <v>704</v>
      </c>
      <c r="B150" s="15" t="s">
        <v>29</v>
      </c>
      <c r="C150" s="16" t="s">
        <v>145</v>
      </c>
      <c r="D150" s="16">
        <v>240</v>
      </c>
      <c r="E150" s="17" t="s">
        <v>56</v>
      </c>
      <c r="F150" s="25">
        <f>F151</f>
        <v>21600</v>
      </c>
      <c r="G150" s="22">
        <f t="shared" si="46"/>
        <v>90000</v>
      </c>
      <c r="H150" s="22">
        <f t="shared" si="46"/>
        <v>100000</v>
      </c>
    </row>
    <row r="151" spans="1:8" s="5" customFormat="1" x14ac:dyDescent="0.3">
      <c r="A151" s="9">
        <v>704</v>
      </c>
      <c r="B151" s="15" t="s">
        <v>29</v>
      </c>
      <c r="C151" s="16" t="s">
        <v>145</v>
      </c>
      <c r="D151" s="16">
        <v>244</v>
      </c>
      <c r="E151" s="17" t="s">
        <v>57</v>
      </c>
      <c r="F151" s="25">
        <v>21600</v>
      </c>
      <c r="G151" s="22">
        <v>90000</v>
      </c>
      <c r="H151" s="22">
        <v>100000</v>
      </c>
    </row>
    <row r="152" spans="1:8" s="5" customFormat="1" x14ac:dyDescent="0.3">
      <c r="A152" s="9">
        <v>704</v>
      </c>
      <c r="B152" s="15" t="s">
        <v>29</v>
      </c>
      <c r="C152" s="16" t="s">
        <v>146</v>
      </c>
      <c r="D152" s="16"/>
      <c r="E152" s="17" t="s">
        <v>72</v>
      </c>
      <c r="F152" s="25">
        <f>F153</f>
        <v>1339737.1100000001</v>
      </c>
      <c r="G152" s="22">
        <f t="shared" ref="G152:H153" si="47">G153</f>
        <v>616705</v>
      </c>
      <c r="H152" s="22">
        <f t="shared" si="47"/>
        <v>377114</v>
      </c>
    </row>
    <row r="153" spans="1:8" s="5" customFormat="1" ht="41.4" x14ac:dyDescent="0.3">
      <c r="A153" s="20">
        <v>704</v>
      </c>
      <c r="B153" s="15" t="s">
        <v>29</v>
      </c>
      <c r="C153" s="16" t="s">
        <v>146</v>
      </c>
      <c r="D153" s="16">
        <v>200</v>
      </c>
      <c r="E153" s="17" t="s">
        <v>9</v>
      </c>
      <c r="F153" s="25">
        <f>F154</f>
        <v>1339737.1100000001</v>
      </c>
      <c r="G153" s="22">
        <f t="shared" si="47"/>
        <v>616705</v>
      </c>
      <c r="H153" s="22">
        <f t="shared" si="47"/>
        <v>377114</v>
      </c>
    </row>
    <row r="154" spans="1:8" s="5" customFormat="1" ht="41.4" x14ac:dyDescent="0.3">
      <c r="A154" s="9">
        <v>704</v>
      </c>
      <c r="B154" s="15" t="s">
        <v>29</v>
      </c>
      <c r="C154" s="16" t="s">
        <v>146</v>
      </c>
      <c r="D154" s="16">
        <v>240</v>
      </c>
      <c r="E154" s="17" t="s">
        <v>56</v>
      </c>
      <c r="F154" s="25">
        <f>SUM(F155:F155)</f>
        <v>1339737.1100000001</v>
      </c>
      <c r="G154" s="22">
        <f>SUM(G155:G155)</f>
        <v>616705</v>
      </c>
      <c r="H154" s="22">
        <f>SUM(H155:H155)</f>
        <v>377114</v>
      </c>
    </row>
    <row r="155" spans="1:8" s="5" customFormat="1" x14ac:dyDescent="0.3">
      <c r="A155" s="9">
        <v>704</v>
      </c>
      <c r="B155" s="15" t="s">
        <v>29</v>
      </c>
      <c r="C155" s="16" t="s">
        <v>146</v>
      </c>
      <c r="D155" s="16">
        <v>247</v>
      </c>
      <c r="E155" s="17" t="s">
        <v>58</v>
      </c>
      <c r="F155" s="25">
        <v>1339737.1100000001</v>
      </c>
      <c r="G155" s="22">
        <v>616705</v>
      </c>
      <c r="H155" s="22">
        <v>377114</v>
      </c>
    </row>
    <row r="156" spans="1:8" s="5" customFormat="1" x14ac:dyDescent="0.3">
      <c r="A156" s="9">
        <v>704</v>
      </c>
      <c r="B156" s="15" t="s">
        <v>29</v>
      </c>
      <c r="C156" s="16" t="s">
        <v>147</v>
      </c>
      <c r="D156" s="16"/>
      <c r="E156" s="17" t="s">
        <v>101</v>
      </c>
      <c r="F156" s="25">
        <f>F157</f>
        <v>281549</v>
      </c>
      <c r="G156" s="22">
        <f t="shared" ref="G156:H158" si="48">G157</f>
        <v>876291</v>
      </c>
      <c r="H156" s="22">
        <f t="shared" si="48"/>
        <v>717201</v>
      </c>
    </row>
    <row r="157" spans="1:8" s="5" customFormat="1" ht="41.4" x14ac:dyDescent="0.3">
      <c r="A157" s="9">
        <v>704</v>
      </c>
      <c r="B157" s="15" t="s">
        <v>29</v>
      </c>
      <c r="C157" s="16" t="s">
        <v>147</v>
      </c>
      <c r="D157" s="16">
        <v>200</v>
      </c>
      <c r="E157" s="17" t="s">
        <v>9</v>
      </c>
      <c r="F157" s="25">
        <f>F158</f>
        <v>281549</v>
      </c>
      <c r="G157" s="22">
        <f t="shared" si="48"/>
        <v>876291</v>
      </c>
      <c r="H157" s="22">
        <f t="shared" si="48"/>
        <v>717201</v>
      </c>
    </row>
    <row r="158" spans="1:8" s="5" customFormat="1" ht="41.4" x14ac:dyDescent="0.3">
      <c r="A158" s="9">
        <v>704</v>
      </c>
      <c r="B158" s="15" t="s">
        <v>29</v>
      </c>
      <c r="C158" s="16" t="s">
        <v>147</v>
      </c>
      <c r="D158" s="16">
        <v>240</v>
      </c>
      <c r="E158" s="17" t="s">
        <v>56</v>
      </c>
      <c r="F158" s="25">
        <v>281549</v>
      </c>
      <c r="G158" s="22">
        <f t="shared" si="48"/>
        <v>876291</v>
      </c>
      <c r="H158" s="22">
        <f t="shared" si="48"/>
        <v>717201</v>
      </c>
    </row>
    <row r="159" spans="1:8" s="5" customFormat="1" x14ac:dyDescent="0.3">
      <c r="A159" s="9">
        <v>704</v>
      </c>
      <c r="B159" s="15" t="s">
        <v>29</v>
      </c>
      <c r="C159" s="16" t="s">
        <v>147</v>
      </c>
      <c r="D159" s="16">
        <v>244</v>
      </c>
      <c r="E159" s="17" t="s">
        <v>57</v>
      </c>
      <c r="F159" s="25">
        <f>F158</f>
        <v>281549</v>
      </c>
      <c r="G159" s="22">
        <v>876291</v>
      </c>
      <c r="H159" s="22">
        <v>717201</v>
      </c>
    </row>
    <row r="160" spans="1:8" s="5" customFormat="1" ht="55.2" x14ac:dyDescent="0.3">
      <c r="A160" s="9">
        <v>704</v>
      </c>
      <c r="B160" s="15" t="s">
        <v>29</v>
      </c>
      <c r="C160" s="16">
        <v>4160000000</v>
      </c>
      <c r="D160" s="16"/>
      <c r="E160" s="17" t="s">
        <v>157</v>
      </c>
      <c r="F160" s="25">
        <f>SUM(F161,F165,F169)</f>
        <v>1786380</v>
      </c>
      <c r="G160" s="25">
        <f t="shared" ref="G160:H160" si="49">SUM(G161,G169)</f>
        <v>0</v>
      </c>
      <c r="H160" s="25">
        <f t="shared" si="49"/>
        <v>0</v>
      </c>
    </row>
    <row r="161" spans="1:8" s="5" customFormat="1" ht="41.4" x14ac:dyDescent="0.3">
      <c r="A161" s="9">
        <v>704</v>
      </c>
      <c r="B161" s="15" t="s">
        <v>29</v>
      </c>
      <c r="C161" s="16">
        <v>4160119012</v>
      </c>
      <c r="D161" s="16"/>
      <c r="E161" s="17" t="s">
        <v>158</v>
      </c>
      <c r="F161" s="25">
        <f>F162</f>
        <v>1096285</v>
      </c>
      <c r="G161" s="25">
        <f t="shared" ref="G161:H163" si="50">G162</f>
        <v>0</v>
      </c>
      <c r="H161" s="25">
        <f t="shared" si="50"/>
        <v>0</v>
      </c>
    </row>
    <row r="162" spans="1:8" s="5" customFormat="1" ht="41.4" x14ac:dyDescent="0.3">
      <c r="A162" s="9">
        <v>704</v>
      </c>
      <c r="B162" s="15" t="s">
        <v>29</v>
      </c>
      <c r="C162" s="16">
        <v>4160119012</v>
      </c>
      <c r="D162" s="16">
        <v>200</v>
      </c>
      <c r="E162" s="17" t="s">
        <v>9</v>
      </c>
      <c r="F162" s="25">
        <f>F163</f>
        <v>1096285</v>
      </c>
      <c r="G162" s="25">
        <f t="shared" si="50"/>
        <v>0</v>
      </c>
      <c r="H162" s="25">
        <f t="shared" si="50"/>
        <v>0</v>
      </c>
    </row>
    <row r="163" spans="1:8" s="5" customFormat="1" ht="41.4" x14ac:dyDescent="0.3">
      <c r="A163" s="20">
        <v>704</v>
      </c>
      <c r="B163" s="15" t="s">
        <v>29</v>
      </c>
      <c r="C163" s="16">
        <v>4160119012</v>
      </c>
      <c r="D163" s="16">
        <v>240</v>
      </c>
      <c r="E163" s="17" t="s">
        <v>56</v>
      </c>
      <c r="F163" s="25">
        <f>F164</f>
        <v>1096285</v>
      </c>
      <c r="G163" s="25">
        <f t="shared" si="50"/>
        <v>0</v>
      </c>
      <c r="H163" s="25">
        <f t="shared" si="50"/>
        <v>0</v>
      </c>
    </row>
    <row r="164" spans="1:8" s="5" customFormat="1" x14ac:dyDescent="0.3">
      <c r="A164" s="9">
        <v>704</v>
      </c>
      <c r="B164" s="15" t="s">
        <v>29</v>
      </c>
      <c r="C164" s="16">
        <v>4160119012</v>
      </c>
      <c r="D164" s="16">
        <v>244</v>
      </c>
      <c r="E164" s="17" t="s">
        <v>57</v>
      </c>
      <c r="F164" s="25">
        <v>1096285</v>
      </c>
      <c r="G164" s="25">
        <v>0</v>
      </c>
      <c r="H164" s="25">
        <v>0</v>
      </c>
    </row>
    <row r="165" spans="1:8" s="5" customFormat="1" ht="55.2" x14ac:dyDescent="0.3">
      <c r="A165" s="9">
        <v>704</v>
      </c>
      <c r="B165" s="15" t="s">
        <v>29</v>
      </c>
      <c r="C165" s="16">
        <v>4160119312</v>
      </c>
      <c r="D165" s="16"/>
      <c r="E165" s="17" t="s">
        <v>168</v>
      </c>
      <c r="F165" s="25">
        <f>F166</f>
        <v>100000</v>
      </c>
      <c r="G165" s="25">
        <f t="shared" ref="G165:H167" si="51">G166</f>
        <v>0</v>
      </c>
      <c r="H165" s="25">
        <f t="shared" si="51"/>
        <v>0</v>
      </c>
    </row>
    <row r="166" spans="1:8" s="5" customFormat="1" ht="41.4" x14ac:dyDescent="0.3">
      <c r="A166" s="9">
        <v>704</v>
      </c>
      <c r="B166" s="15" t="s">
        <v>29</v>
      </c>
      <c r="C166" s="16">
        <v>4160119312</v>
      </c>
      <c r="D166" s="16">
        <v>200</v>
      </c>
      <c r="E166" s="17" t="s">
        <v>9</v>
      </c>
      <c r="F166" s="25">
        <f>F167</f>
        <v>100000</v>
      </c>
      <c r="G166" s="25">
        <f t="shared" si="51"/>
        <v>0</v>
      </c>
      <c r="H166" s="25">
        <f t="shared" si="51"/>
        <v>0</v>
      </c>
    </row>
    <row r="167" spans="1:8" s="5" customFormat="1" ht="41.4" x14ac:dyDescent="0.3">
      <c r="A167" s="9">
        <v>704</v>
      </c>
      <c r="B167" s="15" t="s">
        <v>29</v>
      </c>
      <c r="C167" s="16">
        <v>4160119312</v>
      </c>
      <c r="D167" s="16">
        <v>240</v>
      </c>
      <c r="E167" s="17" t="s">
        <v>56</v>
      </c>
      <c r="F167" s="25">
        <f>F168</f>
        <v>100000</v>
      </c>
      <c r="G167" s="25">
        <f t="shared" si="51"/>
        <v>0</v>
      </c>
      <c r="H167" s="25">
        <f t="shared" si="51"/>
        <v>0</v>
      </c>
    </row>
    <row r="168" spans="1:8" s="5" customFormat="1" x14ac:dyDescent="0.3">
      <c r="A168" s="9">
        <v>704</v>
      </c>
      <c r="B168" s="15" t="s">
        <v>29</v>
      </c>
      <c r="C168" s="16">
        <v>4160119312</v>
      </c>
      <c r="D168" s="16">
        <v>244</v>
      </c>
      <c r="E168" s="17" t="s">
        <v>57</v>
      </c>
      <c r="F168" s="25">
        <v>100000</v>
      </c>
      <c r="G168" s="25">
        <v>0</v>
      </c>
      <c r="H168" s="25">
        <v>0</v>
      </c>
    </row>
    <row r="169" spans="1:8" s="5" customFormat="1" ht="27.6" x14ac:dyDescent="0.3">
      <c r="A169" s="20">
        <v>704</v>
      </c>
      <c r="B169" s="15" t="s">
        <v>29</v>
      </c>
      <c r="C169" s="16" t="s">
        <v>159</v>
      </c>
      <c r="D169" s="16"/>
      <c r="E169" s="29" t="s">
        <v>164</v>
      </c>
      <c r="F169" s="25">
        <f>F170</f>
        <v>590095</v>
      </c>
      <c r="G169" s="25">
        <f t="shared" ref="G169:H171" si="52">G170</f>
        <v>0</v>
      </c>
      <c r="H169" s="25">
        <f t="shared" si="52"/>
        <v>0</v>
      </c>
    </row>
    <row r="170" spans="1:8" s="5" customFormat="1" ht="41.4" x14ac:dyDescent="0.3">
      <c r="A170" s="9">
        <v>704</v>
      </c>
      <c r="B170" s="15" t="s">
        <v>29</v>
      </c>
      <c r="C170" s="16" t="s">
        <v>159</v>
      </c>
      <c r="D170" s="16">
        <v>200</v>
      </c>
      <c r="E170" s="17" t="s">
        <v>9</v>
      </c>
      <c r="F170" s="25">
        <f>F171</f>
        <v>590095</v>
      </c>
      <c r="G170" s="25">
        <f t="shared" si="52"/>
        <v>0</v>
      </c>
      <c r="H170" s="25">
        <f t="shared" si="52"/>
        <v>0</v>
      </c>
    </row>
    <row r="171" spans="1:8" s="5" customFormat="1" ht="41.4" x14ac:dyDescent="0.3">
      <c r="A171" s="9">
        <v>704</v>
      </c>
      <c r="B171" s="15" t="s">
        <v>29</v>
      </c>
      <c r="C171" s="16" t="s">
        <v>159</v>
      </c>
      <c r="D171" s="16">
        <v>240</v>
      </c>
      <c r="E171" s="17" t="s">
        <v>56</v>
      </c>
      <c r="F171" s="25">
        <f>F172</f>
        <v>590095</v>
      </c>
      <c r="G171" s="25">
        <f t="shared" si="52"/>
        <v>0</v>
      </c>
      <c r="H171" s="25">
        <f t="shared" si="52"/>
        <v>0</v>
      </c>
    </row>
    <row r="172" spans="1:8" s="5" customFormat="1" x14ac:dyDescent="0.3">
      <c r="A172" s="9">
        <v>704</v>
      </c>
      <c r="B172" s="15" t="s">
        <v>29</v>
      </c>
      <c r="C172" s="16" t="s">
        <v>159</v>
      </c>
      <c r="D172" s="16">
        <v>244</v>
      </c>
      <c r="E172" s="17" t="s">
        <v>57</v>
      </c>
      <c r="F172" s="25">
        <v>590095</v>
      </c>
      <c r="G172" s="25">
        <v>0</v>
      </c>
      <c r="H172" s="25">
        <v>0</v>
      </c>
    </row>
    <row r="173" spans="1:8" s="5" customFormat="1" x14ac:dyDescent="0.3">
      <c r="A173" s="8">
        <v>704</v>
      </c>
      <c r="B173" s="12" t="s">
        <v>18</v>
      </c>
      <c r="C173" s="13"/>
      <c r="D173" s="13"/>
      <c r="E173" s="14" t="s">
        <v>73</v>
      </c>
      <c r="F173" s="27">
        <f>F174</f>
        <v>2569806</v>
      </c>
      <c r="G173" s="13">
        <f t="shared" ref="G173:H175" si="53">G174</f>
        <v>2025244</v>
      </c>
      <c r="H173" s="13">
        <f t="shared" si="53"/>
        <v>2025244</v>
      </c>
    </row>
    <row r="174" spans="1:8" s="5" customFormat="1" x14ac:dyDescent="0.3">
      <c r="A174" s="9">
        <v>704</v>
      </c>
      <c r="B174" s="15" t="s">
        <v>19</v>
      </c>
      <c r="C174" s="16"/>
      <c r="D174" s="16"/>
      <c r="E174" s="17" t="s">
        <v>20</v>
      </c>
      <c r="F174" s="28">
        <f>F175</f>
        <v>2569806</v>
      </c>
      <c r="G174" s="16">
        <f t="shared" si="53"/>
        <v>2025244</v>
      </c>
      <c r="H174" s="16">
        <f t="shared" si="53"/>
        <v>2025244</v>
      </c>
    </row>
    <row r="175" spans="1:8" s="5" customFormat="1" ht="82.8" x14ac:dyDescent="0.3">
      <c r="A175" s="9">
        <v>704</v>
      </c>
      <c r="B175" s="15" t="s">
        <v>19</v>
      </c>
      <c r="C175" s="16">
        <v>4100000000</v>
      </c>
      <c r="D175" s="16"/>
      <c r="E175" s="17" t="s">
        <v>118</v>
      </c>
      <c r="F175" s="28">
        <f>F176</f>
        <v>2569806</v>
      </c>
      <c r="G175" s="16">
        <f t="shared" si="53"/>
        <v>2025244</v>
      </c>
      <c r="H175" s="16">
        <f t="shared" si="53"/>
        <v>2025244</v>
      </c>
    </row>
    <row r="176" spans="1:8" s="5" customFormat="1" ht="55.2" x14ac:dyDescent="0.3">
      <c r="A176" s="9">
        <v>704</v>
      </c>
      <c r="B176" s="15" t="s">
        <v>19</v>
      </c>
      <c r="C176" s="16">
        <v>4170000000</v>
      </c>
      <c r="D176" s="16"/>
      <c r="E176" s="17" t="s">
        <v>102</v>
      </c>
      <c r="F176" s="28">
        <f>SUM(F177,F181,F185,F189,F193)</f>
        <v>2569806</v>
      </c>
      <c r="G176" s="16">
        <f t="shared" ref="G176:H176" si="54">SUM(G177,G181,G185)</f>
        <v>2025244</v>
      </c>
      <c r="H176" s="16">
        <f t="shared" si="54"/>
        <v>2025244</v>
      </c>
    </row>
    <row r="177" spans="1:8" s="5" customFormat="1" ht="41.4" x14ac:dyDescent="0.3">
      <c r="A177" s="9">
        <v>704</v>
      </c>
      <c r="B177" s="15" t="s">
        <v>19</v>
      </c>
      <c r="C177" s="16">
        <v>4170110680</v>
      </c>
      <c r="D177" s="16"/>
      <c r="E177" s="17" t="s">
        <v>103</v>
      </c>
      <c r="F177" s="28">
        <f>F178</f>
        <v>903890</v>
      </c>
      <c r="G177" s="16">
        <f t="shared" ref="G177:H179" si="55">G178</f>
        <v>903890</v>
      </c>
      <c r="H177" s="16">
        <f t="shared" si="55"/>
        <v>903890</v>
      </c>
    </row>
    <row r="178" spans="1:8" s="5" customFormat="1" ht="41.4" x14ac:dyDescent="0.3">
      <c r="A178" s="9">
        <v>704</v>
      </c>
      <c r="B178" s="15" t="s">
        <v>19</v>
      </c>
      <c r="C178" s="16">
        <v>4170110680</v>
      </c>
      <c r="D178" s="16">
        <v>600</v>
      </c>
      <c r="E178" s="17" t="s">
        <v>12</v>
      </c>
      <c r="F178" s="28">
        <f>F179</f>
        <v>903890</v>
      </c>
      <c r="G178" s="16">
        <f t="shared" si="55"/>
        <v>903890</v>
      </c>
      <c r="H178" s="16">
        <f t="shared" si="55"/>
        <v>903890</v>
      </c>
    </row>
    <row r="179" spans="1:8" s="5" customFormat="1" x14ac:dyDescent="0.3">
      <c r="A179" s="9">
        <v>704</v>
      </c>
      <c r="B179" s="15" t="s">
        <v>19</v>
      </c>
      <c r="C179" s="16">
        <v>4170110680</v>
      </c>
      <c r="D179" s="16">
        <v>610</v>
      </c>
      <c r="E179" s="17" t="s">
        <v>75</v>
      </c>
      <c r="F179" s="28">
        <f>F180</f>
        <v>903890</v>
      </c>
      <c r="G179" s="16">
        <f t="shared" si="55"/>
        <v>903890</v>
      </c>
      <c r="H179" s="16">
        <f t="shared" si="55"/>
        <v>903890</v>
      </c>
    </row>
    <row r="180" spans="1:8" s="5" customFormat="1" ht="82.8" x14ac:dyDescent="0.3">
      <c r="A180" s="9">
        <v>704</v>
      </c>
      <c r="B180" s="15" t="s">
        <v>19</v>
      </c>
      <c r="C180" s="16">
        <v>4170110680</v>
      </c>
      <c r="D180" s="16">
        <v>611</v>
      </c>
      <c r="E180" s="17" t="s">
        <v>77</v>
      </c>
      <c r="F180" s="28">
        <v>903890</v>
      </c>
      <c r="G180" s="16">
        <v>903890</v>
      </c>
      <c r="H180" s="16">
        <v>903890</v>
      </c>
    </row>
    <row r="181" spans="1:8" s="5" customFormat="1" ht="27.6" x14ac:dyDescent="0.3">
      <c r="A181" s="9">
        <v>704</v>
      </c>
      <c r="B181" s="15" t="s">
        <v>19</v>
      </c>
      <c r="C181" s="16" t="s">
        <v>148</v>
      </c>
      <c r="D181" s="16"/>
      <c r="E181" s="17" t="s">
        <v>74</v>
      </c>
      <c r="F181" s="28">
        <f>F182</f>
        <v>7700</v>
      </c>
      <c r="G181" s="16">
        <f t="shared" ref="G181:H183" si="56">G182</f>
        <v>7700</v>
      </c>
      <c r="H181" s="16">
        <f t="shared" si="56"/>
        <v>7700</v>
      </c>
    </row>
    <row r="182" spans="1:8" s="5" customFormat="1" ht="41.4" x14ac:dyDescent="0.3">
      <c r="A182" s="20">
        <v>704</v>
      </c>
      <c r="B182" s="15" t="s">
        <v>19</v>
      </c>
      <c r="C182" s="16" t="s">
        <v>148</v>
      </c>
      <c r="D182" s="16">
        <v>600</v>
      </c>
      <c r="E182" s="17" t="s">
        <v>12</v>
      </c>
      <c r="F182" s="28">
        <f>F183</f>
        <v>7700</v>
      </c>
      <c r="G182" s="16">
        <f t="shared" si="56"/>
        <v>7700</v>
      </c>
      <c r="H182" s="16">
        <f t="shared" si="56"/>
        <v>7700</v>
      </c>
    </row>
    <row r="183" spans="1:8" s="5" customFormat="1" x14ac:dyDescent="0.3">
      <c r="A183" s="9">
        <v>704</v>
      </c>
      <c r="B183" s="15" t="s">
        <v>19</v>
      </c>
      <c r="C183" s="16" t="s">
        <v>148</v>
      </c>
      <c r="D183" s="16">
        <v>610</v>
      </c>
      <c r="E183" s="17" t="s">
        <v>75</v>
      </c>
      <c r="F183" s="28">
        <f>F184</f>
        <v>7700</v>
      </c>
      <c r="G183" s="16">
        <f t="shared" si="56"/>
        <v>7700</v>
      </c>
      <c r="H183" s="16">
        <f t="shared" si="56"/>
        <v>7700</v>
      </c>
    </row>
    <row r="184" spans="1:8" s="5" customFormat="1" ht="27.6" x14ac:dyDescent="0.3">
      <c r="A184" s="9">
        <v>704</v>
      </c>
      <c r="B184" s="15" t="s">
        <v>19</v>
      </c>
      <c r="C184" s="16" t="s">
        <v>148</v>
      </c>
      <c r="D184" s="16">
        <v>612</v>
      </c>
      <c r="E184" s="17" t="s">
        <v>76</v>
      </c>
      <c r="F184" s="28">
        <v>7700</v>
      </c>
      <c r="G184" s="16">
        <v>7700</v>
      </c>
      <c r="H184" s="16">
        <v>7700</v>
      </c>
    </row>
    <row r="185" spans="1:8" s="5" customFormat="1" ht="27.6" x14ac:dyDescent="0.3">
      <c r="A185" s="9">
        <v>704</v>
      </c>
      <c r="B185" s="15" t="s">
        <v>19</v>
      </c>
      <c r="C185" s="16" t="s">
        <v>149</v>
      </c>
      <c r="D185" s="16"/>
      <c r="E185" s="17" t="s">
        <v>74</v>
      </c>
      <c r="F185" s="28">
        <f>F186</f>
        <v>1113654</v>
      </c>
      <c r="G185" s="16">
        <f t="shared" ref="G185:H187" si="57">G186</f>
        <v>1113654</v>
      </c>
      <c r="H185" s="16">
        <f t="shared" si="57"/>
        <v>1113654</v>
      </c>
    </row>
    <row r="186" spans="1:8" s="5" customFormat="1" ht="41.4" x14ac:dyDescent="0.3">
      <c r="A186" s="9">
        <v>704</v>
      </c>
      <c r="B186" s="15" t="s">
        <v>19</v>
      </c>
      <c r="C186" s="16" t="s">
        <v>149</v>
      </c>
      <c r="D186" s="16">
        <v>600</v>
      </c>
      <c r="E186" s="17" t="s">
        <v>12</v>
      </c>
      <c r="F186" s="28">
        <f>F187</f>
        <v>1113654</v>
      </c>
      <c r="G186" s="16">
        <f t="shared" si="57"/>
        <v>1113654</v>
      </c>
      <c r="H186" s="16">
        <f t="shared" si="57"/>
        <v>1113654</v>
      </c>
    </row>
    <row r="187" spans="1:8" s="5" customFormat="1" x14ac:dyDescent="0.3">
      <c r="A187" s="20">
        <v>704</v>
      </c>
      <c r="B187" s="15" t="s">
        <v>19</v>
      </c>
      <c r="C187" s="16" t="s">
        <v>149</v>
      </c>
      <c r="D187" s="16">
        <v>610</v>
      </c>
      <c r="E187" s="17" t="s">
        <v>75</v>
      </c>
      <c r="F187" s="28">
        <f>F188</f>
        <v>1113654</v>
      </c>
      <c r="G187" s="16">
        <f t="shared" si="57"/>
        <v>1113654</v>
      </c>
      <c r="H187" s="16">
        <f t="shared" si="57"/>
        <v>1113654</v>
      </c>
    </row>
    <row r="188" spans="1:8" s="5" customFormat="1" ht="82.8" x14ac:dyDescent="0.3">
      <c r="A188" s="9">
        <v>704</v>
      </c>
      <c r="B188" s="15" t="s">
        <v>19</v>
      </c>
      <c r="C188" s="16" t="s">
        <v>149</v>
      </c>
      <c r="D188" s="16">
        <v>611</v>
      </c>
      <c r="E188" s="17" t="s">
        <v>77</v>
      </c>
      <c r="F188" s="28">
        <v>1113654</v>
      </c>
      <c r="G188" s="16">
        <v>1113654</v>
      </c>
      <c r="H188" s="16">
        <v>1113654</v>
      </c>
    </row>
    <row r="189" spans="1:8" s="5" customFormat="1" x14ac:dyDescent="0.3">
      <c r="A189" s="9">
        <v>704</v>
      </c>
      <c r="B189" s="15" t="s">
        <v>19</v>
      </c>
      <c r="C189" s="16" t="s">
        <v>160</v>
      </c>
      <c r="D189" s="16"/>
      <c r="E189" s="17" t="s">
        <v>161</v>
      </c>
      <c r="F189" s="28">
        <f>F190</f>
        <v>204962</v>
      </c>
      <c r="G189" s="28">
        <f t="shared" ref="G189:H191" si="58">G190</f>
        <v>0</v>
      </c>
      <c r="H189" s="28">
        <f t="shared" si="58"/>
        <v>0</v>
      </c>
    </row>
    <row r="190" spans="1:8" s="5" customFormat="1" ht="41.4" x14ac:dyDescent="0.3">
      <c r="A190" s="9">
        <v>704</v>
      </c>
      <c r="B190" s="15" t="s">
        <v>19</v>
      </c>
      <c r="C190" s="16" t="s">
        <v>160</v>
      </c>
      <c r="D190" s="16">
        <v>600</v>
      </c>
      <c r="E190" s="17" t="s">
        <v>12</v>
      </c>
      <c r="F190" s="28">
        <f>F191</f>
        <v>204962</v>
      </c>
      <c r="G190" s="28">
        <f t="shared" si="58"/>
        <v>0</v>
      </c>
      <c r="H190" s="28">
        <f t="shared" si="58"/>
        <v>0</v>
      </c>
    </row>
    <row r="191" spans="1:8" s="5" customFormat="1" x14ac:dyDescent="0.3">
      <c r="A191" s="9">
        <v>704</v>
      </c>
      <c r="B191" s="15" t="s">
        <v>19</v>
      </c>
      <c r="C191" s="16" t="s">
        <v>160</v>
      </c>
      <c r="D191" s="16">
        <v>610</v>
      </c>
      <c r="E191" s="17" t="s">
        <v>75</v>
      </c>
      <c r="F191" s="28">
        <f>F192</f>
        <v>204962</v>
      </c>
      <c r="G191" s="28">
        <f t="shared" si="58"/>
        <v>0</v>
      </c>
      <c r="H191" s="28">
        <f t="shared" si="58"/>
        <v>0</v>
      </c>
    </row>
    <row r="192" spans="1:8" s="5" customFormat="1" ht="27.6" x14ac:dyDescent="0.3">
      <c r="A192" s="9">
        <v>704</v>
      </c>
      <c r="B192" s="15" t="s">
        <v>19</v>
      </c>
      <c r="C192" s="16" t="s">
        <v>160</v>
      </c>
      <c r="D192" s="16">
        <v>612</v>
      </c>
      <c r="E192" s="17" t="s">
        <v>76</v>
      </c>
      <c r="F192" s="28">
        <v>204962</v>
      </c>
      <c r="G192" s="16">
        <v>0</v>
      </c>
      <c r="H192" s="16">
        <v>0</v>
      </c>
    </row>
    <row r="193" spans="1:8" s="5" customFormat="1" ht="78" x14ac:dyDescent="0.3">
      <c r="A193" s="9">
        <v>704</v>
      </c>
      <c r="B193" s="15" t="s">
        <v>19</v>
      </c>
      <c r="C193" s="16" t="s">
        <v>162</v>
      </c>
      <c r="D193" s="16"/>
      <c r="E193" s="30" t="s">
        <v>163</v>
      </c>
      <c r="F193" s="28">
        <f>F194</f>
        <v>339600</v>
      </c>
      <c r="G193" s="28">
        <f t="shared" ref="G193:H195" si="59">G194</f>
        <v>0</v>
      </c>
      <c r="H193" s="28">
        <f t="shared" si="59"/>
        <v>0</v>
      </c>
    </row>
    <row r="194" spans="1:8" s="5" customFormat="1" ht="41.4" x14ac:dyDescent="0.3">
      <c r="A194" s="20">
        <v>704</v>
      </c>
      <c r="B194" s="15" t="s">
        <v>19</v>
      </c>
      <c r="C194" s="16" t="s">
        <v>162</v>
      </c>
      <c r="D194" s="16">
        <v>600</v>
      </c>
      <c r="E194" s="17" t="s">
        <v>12</v>
      </c>
      <c r="F194" s="28">
        <f>F195</f>
        <v>339600</v>
      </c>
      <c r="G194" s="28">
        <f t="shared" si="59"/>
        <v>0</v>
      </c>
      <c r="H194" s="28">
        <f t="shared" si="59"/>
        <v>0</v>
      </c>
    </row>
    <row r="195" spans="1:8" s="5" customFormat="1" x14ac:dyDescent="0.3">
      <c r="A195" s="9">
        <v>704</v>
      </c>
      <c r="B195" s="15" t="s">
        <v>19</v>
      </c>
      <c r="C195" s="16" t="s">
        <v>162</v>
      </c>
      <c r="D195" s="16">
        <v>610</v>
      </c>
      <c r="E195" s="17" t="s">
        <v>75</v>
      </c>
      <c r="F195" s="28">
        <f>F196</f>
        <v>339600</v>
      </c>
      <c r="G195" s="28">
        <f t="shared" si="59"/>
        <v>0</v>
      </c>
      <c r="H195" s="28">
        <f t="shared" si="59"/>
        <v>0</v>
      </c>
    </row>
    <row r="196" spans="1:8" s="5" customFormat="1" ht="27.6" x14ac:dyDescent="0.3">
      <c r="A196" s="9">
        <v>704</v>
      </c>
      <c r="B196" s="15" t="s">
        <v>19</v>
      </c>
      <c r="C196" s="16" t="s">
        <v>162</v>
      </c>
      <c r="D196" s="16">
        <v>612</v>
      </c>
      <c r="E196" s="17" t="s">
        <v>76</v>
      </c>
      <c r="F196" s="28">
        <v>339600</v>
      </c>
      <c r="G196" s="16">
        <v>0</v>
      </c>
      <c r="H196" s="16">
        <v>0</v>
      </c>
    </row>
    <row r="197" spans="1:8" s="5" customFormat="1" x14ac:dyDescent="0.3">
      <c r="A197" s="8">
        <v>704</v>
      </c>
      <c r="B197" s="12">
        <v>1000</v>
      </c>
      <c r="C197" s="13"/>
      <c r="D197" s="13"/>
      <c r="E197" s="14" t="s">
        <v>78</v>
      </c>
      <c r="F197" s="27">
        <f>F198</f>
        <v>410013.08999999997</v>
      </c>
      <c r="G197" s="13">
        <f>G198</f>
        <v>403110</v>
      </c>
      <c r="H197" s="13">
        <f>H198</f>
        <v>403110</v>
      </c>
    </row>
    <row r="198" spans="1:8" s="5" customFormat="1" x14ac:dyDescent="0.3">
      <c r="A198" s="9">
        <v>704</v>
      </c>
      <c r="B198" s="15">
        <v>1003</v>
      </c>
      <c r="C198" s="16"/>
      <c r="D198" s="16"/>
      <c r="E198" s="17" t="s">
        <v>16</v>
      </c>
      <c r="F198" s="28">
        <f>F199</f>
        <v>410013.08999999997</v>
      </c>
      <c r="G198" s="16">
        <f t="shared" ref="G198:H199" si="60">G199</f>
        <v>403110</v>
      </c>
      <c r="H198" s="16">
        <f t="shared" si="60"/>
        <v>403110</v>
      </c>
    </row>
    <row r="199" spans="1:8" s="5" customFormat="1" ht="82.8" x14ac:dyDescent="0.3">
      <c r="A199" s="9">
        <v>704</v>
      </c>
      <c r="B199" s="15">
        <v>1003</v>
      </c>
      <c r="C199" s="16">
        <v>4100000000</v>
      </c>
      <c r="D199" s="16"/>
      <c r="E199" s="17" t="s">
        <v>118</v>
      </c>
      <c r="F199" s="28">
        <f>F200</f>
        <v>410013.08999999997</v>
      </c>
      <c r="G199" s="16">
        <f t="shared" si="60"/>
        <v>403110</v>
      </c>
      <c r="H199" s="16">
        <f t="shared" si="60"/>
        <v>403110</v>
      </c>
    </row>
    <row r="200" spans="1:8" s="5" customFormat="1" ht="41.4" x14ac:dyDescent="0.3">
      <c r="A200" s="20">
        <v>704</v>
      </c>
      <c r="B200" s="15">
        <v>1003</v>
      </c>
      <c r="C200" s="16">
        <v>4150000000</v>
      </c>
      <c r="D200" s="16"/>
      <c r="E200" s="17" t="s">
        <v>104</v>
      </c>
      <c r="F200" s="28">
        <f>SUM(F201,F205)</f>
        <v>410013.08999999997</v>
      </c>
      <c r="G200" s="16">
        <f t="shared" ref="G200:H200" si="61">SUM(G201,G205)</f>
        <v>403110</v>
      </c>
      <c r="H200" s="16">
        <f t="shared" si="61"/>
        <v>403110</v>
      </c>
    </row>
    <row r="201" spans="1:8" s="5" customFormat="1" ht="27.6" x14ac:dyDescent="0.3">
      <c r="A201" s="9">
        <v>704</v>
      </c>
      <c r="B201" s="15">
        <v>1003</v>
      </c>
      <c r="C201" s="16" t="s">
        <v>150</v>
      </c>
      <c r="D201" s="16"/>
      <c r="E201" s="17" t="s">
        <v>105</v>
      </c>
      <c r="F201" s="28">
        <f>F202</f>
        <v>117500</v>
      </c>
      <c r="G201" s="16">
        <f t="shared" ref="G201:H203" si="62">G202</f>
        <v>117500</v>
      </c>
      <c r="H201" s="16">
        <f t="shared" si="62"/>
        <v>117500</v>
      </c>
    </row>
    <row r="202" spans="1:8" s="5" customFormat="1" ht="41.4" x14ac:dyDescent="0.3">
      <c r="A202" s="9">
        <v>704</v>
      </c>
      <c r="B202" s="15">
        <v>1003</v>
      </c>
      <c r="C202" s="16" t="s">
        <v>150</v>
      </c>
      <c r="D202" s="16">
        <v>200</v>
      </c>
      <c r="E202" s="17" t="s">
        <v>9</v>
      </c>
      <c r="F202" s="28">
        <f>F203</f>
        <v>117500</v>
      </c>
      <c r="G202" s="16">
        <f t="shared" si="62"/>
        <v>117500</v>
      </c>
      <c r="H202" s="16">
        <f t="shared" si="62"/>
        <v>117500</v>
      </c>
    </row>
    <row r="203" spans="1:8" s="5" customFormat="1" ht="41.4" x14ac:dyDescent="0.3">
      <c r="A203" s="9">
        <v>704</v>
      </c>
      <c r="B203" s="15">
        <v>1003</v>
      </c>
      <c r="C203" s="16" t="s">
        <v>150</v>
      </c>
      <c r="D203" s="16">
        <v>240</v>
      </c>
      <c r="E203" s="17" t="s">
        <v>56</v>
      </c>
      <c r="F203" s="28">
        <f>F204</f>
        <v>117500</v>
      </c>
      <c r="G203" s="16">
        <f t="shared" si="62"/>
        <v>117500</v>
      </c>
      <c r="H203" s="16">
        <f t="shared" si="62"/>
        <v>117500</v>
      </c>
    </row>
    <row r="204" spans="1:8" s="5" customFormat="1" x14ac:dyDescent="0.3">
      <c r="A204" s="9">
        <v>704</v>
      </c>
      <c r="B204" s="15">
        <v>1003</v>
      </c>
      <c r="C204" s="16" t="s">
        <v>150</v>
      </c>
      <c r="D204" s="16">
        <v>244</v>
      </c>
      <c r="E204" s="17" t="s">
        <v>57</v>
      </c>
      <c r="F204" s="28">
        <v>117500</v>
      </c>
      <c r="G204" s="16">
        <v>117500</v>
      </c>
      <c r="H204" s="16">
        <v>117500</v>
      </c>
    </row>
    <row r="205" spans="1:8" s="5" customFormat="1" ht="41.4" x14ac:dyDescent="0.3">
      <c r="A205" s="9">
        <v>704</v>
      </c>
      <c r="B205" s="15">
        <v>1003</v>
      </c>
      <c r="C205" s="16" t="s">
        <v>151</v>
      </c>
      <c r="D205" s="16"/>
      <c r="E205" s="17" t="s">
        <v>106</v>
      </c>
      <c r="F205" s="28">
        <f>F206</f>
        <v>292513.08999999997</v>
      </c>
      <c r="G205" s="16">
        <f t="shared" ref="G205:H206" si="63">G206</f>
        <v>285610</v>
      </c>
      <c r="H205" s="16">
        <f t="shared" si="63"/>
        <v>285610</v>
      </c>
    </row>
    <row r="206" spans="1:8" s="5" customFormat="1" ht="41.4" x14ac:dyDescent="0.3">
      <c r="A206" s="9">
        <v>704</v>
      </c>
      <c r="B206" s="15">
        <v>1003</v>
      </c>
      <c r="C206" s="16" t="s">
        <v>151</v>
      </c>
      <c r="D206" s="16">
        <v>200</v>
      </c>
      <c r="E206" s="17" t="s">
        <v>9</v>
      </c>
      <c r="F206" s="28">
        <f>F207</f>
        <v>292513.08999999997</v>
      </c>
      <c r="G206" s="16">
        <f t="shared" si="63"/>
        <v>285610</v>
      </c>
      <c r="H206" s="16">
        <f t="shared" si="63"/>
        <v>285610</v>
      </c>
    </row>
    <row r="207" spans="1:8" s="5" customFormat="1" ht="41.4" x14ac:dyDescent="0.3">
      <c r="A207" s="9">
        <v>704</v>
      </c>
      <c r="B207" s="15">
        <v>1003</v>
      </c>
      <c r="C207" s="16" t="s">
        <v>151</v>
      </c>
      <c r="D207" s="16">
        <v>240</v>
      </c>
      <c r="E207" s="17" t="s">
        <v>56</v>
      </c>
      <c r="F207" s="28">
        <f>SUM(F208:F209)</f>
        <v>292513.08999999997</v>
      </c>
      <c r="G207" s="16">
        <f t="shared" ref="G207:H207" si="64">SUM(G208:G209)</f>
        <v>285610</v>
      </c>
      <c r="H207" s="16">
        <f t="shared" si="64"/>
        <v>285610</v>
      </c>
    </row>
    <row r="208" spans="1:8" s="5" customFormat="1" x14ac:dyDescent="0.3">
      <c r="A208" s="9">
        <v>704</v>
      </c>
      <c r="B208" s="15">
        <v>1003</v>
      </c>
      <c r="C208" s="16" t="s">
        <v>151</v>
      </c>
      <c r="D208" s="16">
        <v>244</v>
      </c>
      <c r="E208" s="17" t="s">
        <v>57</v>
      </c>
      <c r="F208" s="28">
        <v>210477</v>
      </c>
      <c r="G208" s="16">
        <v>210477</v>
      </c>
      <c r="H208" s="16">
        <v>210477</v>
      </c>
    </row>
    <row r="209" spans="1:8" s="5" customFormat="1" x14ac:dyDescent="0.3">
      <c r="A209" s="9">
        <v>704</v>
      </c>
      <c r="B209" s="15" t="s">
        <v>107</v>
      </c>
      <c r="C209" s="16" t="s">
        <v>151</v>
      </c>
      <c r="D209" s="16">
        <v>247</v>
      </c>
      <c r="E209" s="17" t="s">
        <v>58</v>
      </c>
      <c r="F209" s="28">
        <v>82036.09</v>
      </c>
      <c r="G209" s="16">
        <v>75133</v>
      </c>
      <c r="H209" s="16">
        <v>75133</v>
      </c>
    </row>
    <row r="210" spans="1:8" s="5" customFormat="1" x14ac:dyDescent="0.3">
      <c r="A210" s="8">
        <v>704</v>
      </c>
      <c r="B210" s="12">
        <v>1100</v>
      </c>
      <c r="C210" s="13"/>
      <c r="D210" s="13"/>
      <c r="E210" s="14" t="s">
        <v>108</v>
      </c>
      <c r="F210" s="27">
        <f>F211</f>
        <v>43050</v>
      </c>
      <c r="G210" s="13">
        <f t="shared" ref="G210:H212" si="65">G211</f>
        <v>43050</v>
      </c>
      <c r="H210" s="13">
        <f t="shared" si="65"/>
        <v>43050</v>
      </c>
    </row>
    <row r="211" spans="1:8" s="5" customFormat="1" x14ac:dyDescent="0.3">
      <c r="A211" s="9">
        <v>704</v>
      </c>
      <c r="B211" s="15">
        <v>1101</v>
      </c>
      <c r="C211" s="16"/>
      <c r="D211" s="16"/>
      <c r="E211" s="17" t="s">
        <v>109</v>
      </c>
      <c r="F211" s="28">
        <f>F212</f>
        <v>43050</v>
      </c>
      <c r="G211" s="16">
        <f t="shared" si="65"/>
        <v>43050</v>
      </c>
      <c r="H211" s="16">
        <f t="shared" si="65"/>
        <v>43050</v>
      </c>
    </row>
    <row r="212" spans="1:8" s="5" customFormat="1" ht="82.8" x14ac:dyDescent="0.3">
      <c r="A212" s="20">
        <v>704</v>
      </c>
      <c r="B212" s="15">
        <v>1101</v>
      </c>
      <c r="C212" s="16">
        <v>4100000000</v>
      </c>
      <c r="D212" s="16"/>
      <c r="E212" s="17" t="s">
        <v>118</v>
      </c>
      <c r="F212" s="28">
        <f>F213</f>
        <v>43050</v>
      </c>
      <c r="G212" s="16">
        <f t="shared" si="65"/>
        <v>43050</v>
      </c>
      <c r="H212" s="16">
        <f t="shared" si="65"/>
        <v>43050</v>
      </c>
    </row>
    <row r="213" spans="1:8" s="5" customFormat="1" ht="69" x14ac:dyDescent="0.3">
      <c r="A213" s="9">
        <v>704</v>
      </c>
      <c r="B213" s="15">
        <v>1101</v>
      </c>
      <c r="C213" s="16">
        <v>4140000000</v>
      </c>
      <c r="D213" s="16"/>
      <c r="E213" s="17" t="s">
        <v>110</v>
      </c>
      <c r="F213" s="28">
        <f>F214+F218</f>
        <v>43050</v>
      </c>
      <c r="G213" s="16">
        <f t="shared" ref="G213:H213" si="66">G214+G218</f>
        <v>43050</v>
      </c>
      <c r="H213" s="16">
        <f t="shared" si="66"/>
        <v>43050</v>
      </c>
    </row>
    <row r="214" spans="1:8" s="5" customFormat="1" ht="27.6" x14ac:dyDescent="0.3">
      <c r="A214" s="9">
        <v>704</v>
      </c>
      <c r="B214" s="15">
        <v>1101</v>
      </c>
      <c r="C214" s="16" t="s">
        <v>152</v>
      </c>
      <c r="D214" s="16"/>
      <c r="E214" s="17" t="s">
        <v>111</v>
      </c>
      <c r="F214" s="28">
        <f>F215</f>
        <v>18050</v>
      </c>
      <c r="G214" s="16">
        <f t="shared" ref="G214:H216" si="67">G215</f>
        <v>18050</v>
      </c>
      <c r="H214" s="16">
        <f t="shared" si="67"/>
        <v>18050</v>
      </c>
    </row>
    <row r="215" spans="1:8" s="5" customFormat="1" ht="41.4" x14ac:dyDescent="0.3">
      <c r="A215" s="9">
        <v>704</v>
      </c>
      <c r="B215" s="15">
        <v>1101</v>
      </c>
      <c r="C215" s="16" t="s">
        <v>152</v>
      </c>
      <c r="D215" s="16">
        <v>200</v>
      </c>
      <c r="E215" s="17" t="s">
        <v>9</v>
      </c>
      <c r="F215" s="28">
        <f>F216</f>
        <v>18050</v>
      </c>
      <c r="G215" s="16">
        <f t="shared" si="67"/>
        <v>18050</v>
      </c>
      <c r="H215" s="16">
        <f t="shared" si="67"/>
        <v>18050</v>
      </c>
    </row>
    <row r="216" spans="1:8" s="5" customFormat="1" ht="41.4" x14ac:dyDescent="0.3">
      <c r="A216" s="9">
        <v>704</v>
      </c>
      <c r="B216" s="15">
        <v>1101</v>
      </c>
      <c r="C216" s="16" t="s">
        <v>152</v>
      </c>
      <c r="D216" s="16">
        <v>240</v>
      </c>
      <c r="E216" s="17" t="s">
        <v>56</v>
      </c>
      <c r="F216" s="28">
        <f>F217</f>
        <v>18050</v>
      </c>
      <c r="G216" s="16">
        <f t="shared" si="67"/>
        <v>18050</v>
      </c>
      <c r="H216" s="16">
        <f t="shared" si="67"/>
        <v>18050</v>
      </c>
    </row>
    <row r="217" spans="1:8" s="5" customFormat="1" x14ac:dyDescent="0.3">
      <c r="A217" s="9">
        <v>704</v>
      </c>
      <c r="B217" s="15">
        <v>1101</v>
      </c>
      <c r="C217" s="16" t="s">
        <v>152</v>
      </c>
      <c r="D217" s="16">
        <v>247</v>
      </c>
      <c r="E217" s="17" t="s">
        <v>58</v>
      </c>
      <c r="F217" s="28">
        <v>18050</v>
      </c>
      <c r="G217" s="16">
        <v>18050</v>
      </c>
      <c r="H217" s="16">
        <v>18050</v>
      </c>
    </row>
    <row r="218" spans="1:8" s="5" customFormat="1" ht="41.4" x14ac:dyDescent="0.3">
      <c r="A218" s="9">
        <v>704</v>
      </c>
      <c r="B218" s="15">
        <v>1101</v>
      </c>
      <c r="C218" s="16" t="s">
        <v>153</v>
      </c>
      <c r="D218" s="16"/>
      <c r="E218" s="17" t="s">
        <v>112</v>
      </c>
      <c r="F218" s="28">
        <f>F219</f>
        <v>25000</v>
      </c>
      <c r="G218" s="16">
        <f t="shared" ref="G218:H220" si="68">G219</f>
        <v>25000</v>
      </c>
      <c r="H218" s="16">
        <f t="shared" si="68"/>
        <v>25000</v>
      </c>
    </row>
    <row r="219" spans="1:8" s="5" customFormat="1" ht="41.4" x14ac:dyDescent="0.3">
      <c r="A219" s="9">
        <v>704</v>
      </c>
      <c r="B219" s="15">
        <v>1101</v>
      </c>
      <c r="C219" s="16" t="s">
        <v>153</v>
      </c>
      <c r="D219" s="16">
        <v>200</v>
      </c>
      <c r="E219" s="17" t="s">
        <v>9</v>
      </c>
      <c r="F219" s="28">
        <f>F220</f>
        <v>25000</v>
      </c>
      <c r="G219" s="16">
        <f t="shared" si="68"/>
        <v>25000</v>
      </c>
      <c r="H219" s="16">
        <f t="shared" si="68"/>
        <v>25000</v>
      </c>
    </row>
    <row r="220" spans="1:8" s="5" customFormat="1" ht="41.4" x14ac:dyDescent="0.3">
      <c r="A220" s="9">
        <v>704</v>
      </c>
      <c r="B220" s="15">
        <v>1101</v>
      </c>
      <c r="C220" s="16" t="s">
        <v>153</v>
      </c>
      <c r="D220" s="16">
        <v>240</v>
      </c>
      <c r="E220" s="17" t="s">
        <v>56</v>
      </c>
      <c r="F220" s="28">
        <f>F221</f>
        <v>25000</v>
      </c>
      <c r="G220" s="16">
        <f t="shared" si="68"/>
        <v>25000</v>
      </c>
      <c r="H220" s="16">
        <f t="shared" si="68"/>
        <v>25000</v>
      </c>
    </row>
    <row r="221" spans="1:8" s="5" customFormat="1" x14ac:dyDescent="0.3">
      <c r="A221" s="9">
        <v>704</v>
      </c>
      <c r="B221" s="15">
        <v>1101</v>
      </c>
      <c r="C221" s="16" t="s">
        <v>153</v>
      </c>
      <c r="D221" s="16">
        <v>244</v>
      </c>
      <c r="E221" s="17" t="s">
        <v>57</v>
      </c>
      <c r="F221" s="28">
        <v>25000</v>
      </c>
      <c r="G221" s="16">
        <v>25000</v>
      </c>
      <c r="H221" s="16">
        <v>25000</v>
      </c>
    </row>
    <row r="222" spans="1:8" s="5" customFormat="1" ht="41.4" x14ac:dyDescent="0.3">
      <c r="A222" s="8">
        <v>704</v>
      </c>
      <c r="B222" s="12">
        <v>1400</v>
      </c>
      <c r="C222" s="13"/>
      <c r="D222" s="13"/>
      <c r="E222" s="14" t="s">
        <v>79</v>
      </c>
      <c r="F222" s="27">
        <v>100000</v>
      </c>
      <c r="G222" s="19">
        <v>0</v>
      </c>
      <c r="H222" s="19">
        <v>0</v>
      </c>
    </row>
    <row r="223" spans="1:8" s="5" customFormat="1" ht="27.6" x14ac:dyDescent="0.3">
      <c r="A223" s="9">
        <v>704</v>
      </c>
      <c r="B223" s="15">
        <v>1403</v>
      </c>
      <c r="C223" s="16"/>
      <c r="D223" s="16"/>
      <c r="E223" s="17" t="s">
        <v>24</v>
      </c>
      <c r="F223" s="28">
        <v>100000</v>
      </c>
      <c r="G223" s="18">
        <v>0</v>
      </c>
      <c r="H223" s="18">
        <v>0</v>
      </c>
    </row>
    <row r="224" spans="1:8" s="5" customFormat="1" ht="82.8" x14ac:dyDescent="0.3">
      <c r="A224" s="9">
        <v>704</v>
      </c>
      <c r="B224" s="15">
        <v>1403</v>
      </c>
      <c r="C224" s="16">
        <v>4100000000</v>
      </c>
      <c r="D224" s="16"/>
      <c r="E224" s="17" t="s">
        <v>118</v>
      </c>
      <c r="F224" s="28">
        <v>100000</v>
      </c>
      <c r="G224" s="18">
        <v>0</v>
      </c>
      <c r="H224" s="18">
        <v>0</v>
      </c>
    </row>
    <row r="225" spans="1:8" s="5" customFormat="1" x14ac:dyDescent="0.3">
      <c r="A225" s="9">
        <v>704</v>
      </c>
      <c r="B225" s="15">
        <v>1403</v>
      </c>
      <c r="C225" s="16">
        <v>4190000000</v>
      </c>
      <c r="D225" s="16"/>
      <c r="E225" s="17" t="s">
        <v>5</v>
      </c>
      <c r="F225" s="28">
        <v>100000</v>
      </c>
      <c r="G225" s="18">
        <v>0</v>
      </c>
      <c r="H225" s="18">
        <v>0</v>
      </c>
    </row>
    <row r="226" spans="1:8" s="5" customFormat="1" ht="69" x14ac:dyDescent="0.3">
      <c r="A226" s="9">
        <v>704</v>
      </c>
      <c r="B226" s="15">
        <v>1403</v>
      </c>
      <c r="C226" s="16" t="s">
        <v>154</v>
      </c>
      <c r="D226" s="16"/>
      <c r="E226" s="17" t="s">
        <v>80</v>
      </c>
      <c r="F226" s="28">
        <v>100000</v>
      </c>
      <c r="G226" s="18">
        <v>0</v>
      </c>
      <c r="H226" s="18">
        <v>0</v>
      </c>
    </row>
    <row r="227" spans="1:8" s="5" customFormat="1" x14ac:dyDescent="0.3">
      <c r="A227" s="9">
        <v>704</v>
      </c>
      <c r="B227" s="15">
        <v>1403</v>
      </c>
      <c r="C227" s="16" t="s">
        <v>154</v>
      </c>
      <c r="D227" s="16">
        <v>500</v>
      </c>
      <c r="E227" s="17" t="s">
        <v>14</v>
      </c>
      <c r="F227" s="28">
        <v>100000</v>
      </c>
      <c r="G227" s="18">
        <v>0</v>
      </c>
      <c r="H227" s="18">
        <v>0</v>
      </c>
    </row>
    <row r="228" spans="1:8" s="5" customFormat="1" x14ac:dyDescent="0.3">
      <c r="A228" s="9">
        <v>704</v>
      </c>
      <c r="B228" s="15">
        <v>1403</v>
      </c>
      <c r="C228" s="16" t="s">
        <v>154</v>
      </c>
      <c r="D228" s="16">
        <v>540</v>
      </c>
      <c r="E228" s="17" t="s">
        <v>70</v>
      </c>
      <c r="F228" s="28">
        <v>100000</v>
      </c>
      <c r="G228" s="18">
        <v>0</v>
      </c>
      <c r="H228" s="18">
        <v>0</v>
      </c>
    </row>
    <row r="229" spans="1:8" s="5" customFormat="1" x14ac:dyDescent="0.3"/>
    <row r="230" spans="1:8" s="5" customFormat="1" x14ac:dyDescent="0.3"/>
    <row r="231" spans="1:8" s="5" customFormat="1" x14ac:dyDescent="0.3"/>
    <row r="232" spans="1:8" s="5" customFormat="1" x14ac:dyDescent="0.3"/>
    <row r="233" spans="1:8" s="5" customFormat="1" x14ac:dyDescent="0.3"/>
    <row r="234" spans="1:8" s="5" customFormat="1" x14ac:dyDescent="0.3"/>
    <row r="235" spans="1:8" s="5" customFormat="1" x14ac:dyDescent="0.3"/>
    <row r="236" spans="1:8" s="5" customFormat="1" x14ac:dyDescent="0.3"/>
    <row r="237" spans="1:8" s="5" customFormat="1" x14ac:dyDescent="0.3"/>
    <row r="238" spans="1:8" s="5" customFormat="1" x14ac:dyDescent="0.3"/>
    <row r="239" spans="1:8" s="5" customFormat="1" x14ac:dyDescent="0.3"/>
    <row r="240" spans="1:8" s="5" customFormat="1" x14ac:dyDescent="0.3"/>
    <row r="241" s="5" customFormat="1" x14ac:dyDescent="0.3"/>
    <row r="242" s="5" customFormat="1" x14ac:dyDescent="0.3"/>
    <row r="243" s="5" customFormat="1" x14ac:dyDescent="0.3"/>
    <row r="244" s="5" customFormat="1" x14ac:dyDescent="0.3"/>
    <row r="245" s="5" customFormat="1" x14ac:dyDescent="0.3"/>
    <row r="246" s="5" customFormat="1" x14ac:dyDescent="0.3"/>
    <row r="247" s="5" customFormat="1" x14ac:dyDescent="0.3"/>
    <row r="248" s="5" customFormat="1" x14ac:dyDescent="0.3"/>
    <row r="249" s="5" customFormat="1" x14ac:dyDescent="0.3"/>
    <row r="250" s="5" customFormat="1" x14ac:dyDescent="0.3"/>
    <row r="251" s="5" customFormat="1" x14ac:dyDescent="0.3"/>
    <row r="252" s="5" customFormat="1" x14ac:dyDescent="0.3"/>
    <row r="253" s="5" customFormat="1" x14ac:dyDescent="0.3"/>
    <row r="254" s="5" customFormat="1" x14ac:dyDescent="0.3"/>
    <row r="255" s="5" customFormat="1" x14ac:dyDescent="0.3"/>
    <row r="256" s="5" customFormat="1" x14ac:dyDescent="0.3"/>
    <row r="257" s="5" customFormat="1" x14ac:dyDescent="0.3"/>
    <row r="258" s="5" customFormat="1" x14ac:dyDescent="0.3"/>
    <row r="259" s="5" customFormat="1" x14ac:dyDescent="0.3"/>
    <row r="260" s="5" customFormat="1" x14ac:dyDescent="0.3"/>
    <row r="261" s="5" customFormat="1" x14ac:dyDescent="0.3"/>
    <row r="262" s="5" customFormat="1" x14ac:dyDescent="0.3"/>
    <row r="263" s="5" customFormat="1" x14ac:dyDescent="0.3"/>
    <row r="264" s="5" customFormat="1" x14ac:dyDescent="0.3"/>
    <row r="265" s="5" customFormat="1" x14ac:dyDescent="0.3"/>
    <row r="266" s="5" customFormat="1" x14ac:dyDescent="0.3"/>
    <row r="267" s="5" customFormat="1" x14ac:dyDescent="0.3"/>
    <row r="268" s="5" customFormat="1" x14ac:dyDescent="0.3"/>
    <row r="269" s="5" customFormat="1" x14ac:dyDescent="0.3"/>
    <row r="270" s="5" customFormat="1" x14ac:dyDescent="0.3"/>
    <row r="271" s="5" customFormat="1" x14ac:dyDescent="0.3"/>
    <row r="272" s="5" customFormat="1" x14ac:dyDescent="0.3"/>
    <row r="273" s="5" customFormat="1" x14ac:dyDescent="0.3"/>
    <row r="274" s="5" customFormat="1" x14ac:dyDescent="0.3"/>
    <row r="275" s="5" customFormat="1" x14ac:dyDescent="0.3"/>
    <row r="276" s="5" customFormat="1" x14ac:dyDescent="0.3"/>
    <row r="277" s="5" customFormat="1" x14ac:dyDescent="0.3"/>
    <row r="278" s="5" customFormat="1" x14ac:dyDescent="0.3"/>
    <row r="279" s="5" customFormat="1" x14ac:dyDescent="0.3"/>
    <row r="280" s="5" customFormat="1" x14ac:dyDescent="0.3"/>
    <row r="281" s="5" customFormat="1" x14ac:dyDescent="0.3"/>
    <row r="282" s="5" customFormat="1" x14ac:dyDescent="0.3"/>
    <row r="283" s="5" customFormat="1" x14ac:dyDescent="0.3"/>
    <row r="284" s="5" customFormat="1" x14ac:dyDescent="0.3"/>
    <row r="285" s="5" customFormat="1" x14ac:dyDescent="0.3"/>
    <row r="286" s="5" customFormat="1" x14ac:dyDescent="0.3"/>
    <row r="287" s="5" customFormat="1" x14ac:dyDescent="0.3"/>
    <row r="288" s="5" customFormat="1" x14ac:dyDescent="0.3"/>
    <row r="289" s="5" customFormat="1" x14ac:dyDescent="0.3"/>
    <row r="290" s="5" customFormat="1" x14ac:dyDescent="0.3"/>
    <row r="291" s="5" customFormat="1" x14ac:dyDescent="0.3"/>
    <row r="292" s="5" customFormat="1" x14ac:dyDescent="0.3"/>
    <row r="293" s="5" customFormat="1" x14ac:dyDescent="0.3"/>
    <row r="294" s="5" customFormat="1" x14ac:dyDescent="0.3"/>
    <row r="295" s="5" customFormat="1" x14ac:dyDescent="0.3"/>
    <row r="296" s="5" customFormat="1" x14ac:dyDescent="0.3"/>
    <row r="297" s="5" customFormat="1" x14ac:dyDescent="0.3"/>
    <row r="298" s="5" customFormat="1" x14ac:dyDescent="0.3"/>
    <row r="299" s="5" customFormat="1" x14ac:dyDescent="0.3"/>
    <row r="300" s="5" customFormat="1" x14ac:dyDescent="0.3"/>
    <row r="301" s="5" customFormat="1" x14ac:dyDescent="0.3"/>
    <row r="302" s="5" customFormat="1" x14ac:dyDescent="0.3"/>
    <row r="303" s="5" customFormat="1" x14ac:dyDescent="0.3"/>
    <row r="304" s="5" customFormat="1" x14ac:dyDescent="0.3"/>
    <row r="305" s="5" customFormat="1" x14ac:dyDescent="0.3"/>
    <row r="306" s="5" customFormat="1" x14ac:dyDescent="0.3"/>
    <row r="307" s="5" customFormat="1" x14ac:dyDescent="0.3"/>
    <row r="308" s="5" customFormat="1" x14ac:dyDescent="0.3"/>
    <row r="309" s="5" customFormat="1" x14ac:dyDescent="0.3"/>
    <row r="310" s="5" customFormat="1" x14ac:dyDescent="0.3"/>
    <row r="311" s="5" customFormat="1" x14ac:dyDescent="0.3"/>
    <row r="312" s="5" customFormat="1" x14ac:dyDescent="0.3"/>
    <row r="313" s="5" customFormat="1" x14ac:dyDescent="0.3"/>
    <row r="314" s="5" customFormat="1" x14ac:dyDescent="0.3"/>
    <row r="315" s="5" customFormat="1" x14ac:dyDescent="0.3"/>
    <row r="316" s="5" customFormat="1" x14ac:dyDescent="0.3"/>
    <row r="317" s="5" customFormat="1" x14ac:dyDescent="0.3"/>
    <row r="318" s="5" customFormat="1" x14ac:dyDescent="0.3"/>
    <row r="319" s="5" customFormat="1" x14ac:dyDescent="0.3"/>
    <row r="320" s="5" customFormat="1" x14ac:dyDescent="0.3"/>
    <row r="321" s="5" customFormat="1" x14ac:dyDescent="0.3"/>
    <row r="322" s="5" customFormat="1" x14ac:dyDescent="0.3"/>
    <row r="323" s="5" customFormat="1" x14ac:dyDescent="0.3"/>
    <row r="324" s="5" customFormat="1" x14ac:dyDescent="0.3"/>
    <row r="325" s="5" customFormat="1" x14ac:dyDescent="0.3"/>
    <row r="326" s="5" customFormat="1" x14ac:dyDescent="0.3"/>
    <row r="327" s="5" customFormat="1" x14ac:dyDescent="0.3"/>
    <row r="328" s="5" customFormat="1" x14ac:dyDescent="0.3"/>
    <row r="329" s="5" customFormat="1" x14ac:dyDescent="0.3"/>
    <row r="330" s="5" customFormat="1" x14ac:dyDescent="0.3"/>
    <row r="331" s="5" customFormat="1" x14ac:dyDescent="0.3"/>
    <row r="332" s="5" customFormat="1" x14ac:dyDescent="0.3"/>
    <row r="333" s="5" customFormat="1" x14ac:dyDescent="0.3"/>
    <row r="334" s="5" customFormat="1" x14ac:dyDescent="0.3"/>
    <row r="335" s="5" customFormat="1" x14ac:dyDescent="0.3"/>
    <row r="336" s="5" customFormat="1" x14ac:dyDescent="0.3"/>
    <row r="337" s="5" customFormat="1" x14ac:dyDescent="0.3"/>
    <row r="338" s="5" customFormat="1" x14ac:dyDescent="0.3"/>
    <row r="339" s="5" customFormat="1" x14ac:dyDescent="0.3"/>
    <row r="340" s="5" customFormat="1" x14ac:dyDescent="0.3"/>
    <row r="341" s="5" customFormat="1" x14ac:dyDescent="0.3"/>
    <row r="342" s="5" customFormat="1" x14ac:dyDescent="0.3"/>
    <row r="343" s="5" customFormat="1" x14ac:dyDescent="0.3"/>
    <row r="344" s="5" customFormat="1" x14ac:dyDescent="0.3"/>
    <row r="345" s="5" customFormat="1" x14ac:dyDescent="0.3"/>
    <row r="346" s="5" customFormat="1" x14ac:dyDescent="0.3"/>
    <row r="347" s="5" customFormat="1" x14ac:dyDescent="0.3"/>
    <row r="348" s="5" customFormat="1" x14ac:dyDescent="0.3"/>
    <row r="349" s="5" customFormat="1" x14ac:dyDescent="0.3"/>
    <row r="350" s="5" customFormat="1" x14ac:dyDescent="0.3"/>
    <row r="351" s="5" customFormat="1" x14ac:dyDescent="0.3"/>
    <row r="352" s="5" customFormat="1" x14ac:dyDescent="0.3"/>
    <row r="353" s="5" customFormat="1" x14ac:dyDescent="0.3"/>
    <row r="354" s="5" customFormat="1" x14ac:dyDescent="0.3"/>
    <row r="355" s="5" customFormat="1" x14ac:dyDescent="0.3"/>
    <row r="356" s="5" customFormat="1" x14ac:dyDescent="0.3"/>
    <row r="357" s="5" customFormat="1" x14ac:dyDescent="0.3"/>
    <row r="358" s="5" customFormat="1" x14ac:dyDescent="0.3"/>
    <row r="359" s="5" customFormat="1" x14ac:dyDescent="0.3"/>
    <row r="360" s="5" customFormat="1" x14ac:dyDescent="0.3"/>
    <row r="361" s="5" customFormat="1" x14ac:dyDescent="0.3"/>
    <row r="362" s="5" customFormat="1" x14ac:dyDescent="0.3"/>
    <row r="363" s="5" customFormat="1" x14ac:dyDescent="0.3"/>
    <row r="364" s="5" customFormat="1" x14ac:dyDescent="0.3"/>
    <row r="365" s="5" customFormat="1" x14ac:dyDescent="0.3"/>
    <row r="366" s="5" customFormat="1" x14ac:dyDescent="0.3"/>
    <row r="367" s="5" customFormat="1" x14ac:dyDescent="0.3"/>
    <row r="368" s="5" customFormat="1" x14ac:dyDescent="0.3"/>
    <row r="369" s="5" customFormat="1" x14ac:dyDescent="0.3"/>
    <row r="370" s="5" customFormat="1" x14ac:dyDescent="0.3"/>
    <row r="371" s="5" customFormat="1" x14ac:dyDescent="0.3"/>
    <row r="372" s="5" customFormat="1" x14ac:dyDescent="0.3"/>
    <row r="373" s="5" customFormat="1" x14ac:dyDescent="0.3"/>
    <row r="374" s="5" customFormat="1" x14ac:dyDescent="0.3"/>
    <row r="375" s="5" customFormat="1" x14ac:dyDescent="0.3"/>
    <row r="376" s="5" customFormat="1" x14ac:dyDescent="0.3"/>
    <row r="377" s="5" customFormat="1" x14ac:dyDescent="0.3"/>
    <row r="378" s="5" customFormat="1" x14ac:dyDescent="0.3"/>
    <row r="379" s="5" customFormat="1" x14ac:dyDescent="0.3"/>
    <row r="380" s="5" customFormat="1" x14ac:dyDescent="0.3"/>
    <row r="381" s="5" customFormat="1" x14ac:dyDescent="0.3"/>
    <row r="382" s="5" customFormat="1" x14ac:dyDescent="0.3"/>
    <row r="383" s="5" customFormat="1" x14ac:dyDescent="0.3"/>
    <row r="384" s="5" customFormat="1" x14ac:dyDescent="0.3"/>
    <row r="385" s="5" customFormat="1" x14ac:dyDescent="0.3"/>
    <row r="386" s="5" customFormat="1" x14ac:dyDescent="0.3"/>
    <row r="387" s="5" customFormat="1" x14ac:dyDescent="0.3"/>
    <row r="388" s="5" customFormat="1" x14ac:dyDescent="0.3"/>
    <row r="389" s="5" customFormat="1" x14ac:dyDescent="0.3"/>
    <row r="390" s="5" customFormat="1" x14ac:dyDescent="0.3"/>
    <row r="391" s="5" customFormat="1" x14ac:dyDescent="0.3"/>
    <row r="392" s="5" customFormat="1" x14ac:dyDescent="0.3"/>
    <row r="393" s="5" customFormat="1" x14ac:dyDescent="0.3"/>
    <row r="394" s="5" customFormat="1" x14ac:dyDescent="0.3"/>
    <row r="395" s="5" customFormat="1" x14ac:dyDescent="0.3"/>
    <row r="396" s="5" customFormat="1" x14ac:dyDescent="0.3"/>
    <row r="397" s="5" customFormat="1" x14ac:dyDescent="0.3"/>
    <row r="398" s="5" customFormat="1" x14ac:dyDescent="0.3"/>
    <row r="399" s="5" customFormat="1" x14ac:dyDescent="0.3"/>
    <row r="400" s="5" customFormat="1" x14ac:dyDescent="0.3"/>
    <row r="401" s="5" customFormat="1" x14ac:dyDescent="0.3"/>
    <row r="402" s="5" customFormat="1" x14ac:dyDescent="0.3"/>
    <row r="403" s="5" customFormat="1" x14ac:dyDescent="0.3"/>
    <row r="404" s="5" customFormat="1" x14ac:dyDescent="0.3"/>
    <row r="405" s="5" customFormat="1" x14ac:dyDescent="0.3"/>
    <row r="406" s="5" customFormat="1" x14ac:dyDescent="0.3"/>
    <row r="407" s="5" customFormat="1" x14ac:dyDescent="0.3"/>
    <row r="408" s="5" customFormat="1" x14ac:dyDescent="0.3"/>
    <row r="409" s="5" customFormat="1" x14ac:dyDescent="0.3"/>
    <row r="410" s="5" customFormat="1" x14ac:dyDescent="0.3"/>
    <row r="411" s="5" customFormat="1" x14ac:dyDescent="0.3"/>
    <row r="412" s="5" customFormat="1" x14ac:dyDescent="0.3"/>
    <row r="413" s="5" customFormat="1" x14ac:dyDescent="0.3"/>
    <row r="414" s="5" customFormat="1" x14ac:dyDescent="0.3"/>
    <row r="415" s="5" customFormat="1" x14ac:dyDescent="0.3"/>
    <row r="416" s="5" customFormat="1" x14ac:dyDescent="0.3"/>
    <row r="417" s="5" customFormat="1" x14ac:dyDescent="0.3"/>
    <row r="418" s="5" customFormat="1" x14ac:dyDescent="0.3"/>
    <row r="419" s="5" customFormat="1" x14ac:dyDescent="0.3"/>
    <row r="420" s="5" customFormat="1" x14ac:dyDescent="0.3"/>
    <row r="421" s="5" customFormat="1" x14ac:dyDescent="0.3"/>
    <row r="422" s="5" customFormat="1" x14ac:dyDescent="0.3"/>
    <row r="423" s="5" customFormat="1" x14ac:dyDescent="0.3"/>
    <row r="424" s="5" customFormat="1" x14ac:dyDescent="0.3"/>
    <row r="425" s="5" customFormat="1" x14ac:dyDescent="0.3"/>
    <row r="426" s="5" customFormat="1" x14ac:dyDescent="0.3"/>
    <row r="427" s="5" customFormat="1" x14ac:dyDescent="0.3"/>
    <row r="428" s="5" customFormat="1" x14ac:dyDescent="0.3"/>
    <row r="429" s="5" customFormat="1" x14ac:dyDescent="0.3"/>
    <row r="430" s="5" customFormat="1" x14ac:dyDescent="0.3"/>
    <row r="431" s="5" customFormat="1" x14ac:dyDescent="0.3"/>
    <row r="432" s="5" customFormat="1" x14ac:dyDescent="0.3"/>
    <row r="433" s="5" customFormat="1" x14ac:dyDescent="0.3"/>
    <row r="434" s="5" customFormat="1" x14ac:dyDescent="0.3"/>
    <row r="435" s="5" customFormat="1" x14ac:dyDescent="0.3"/>
    <row r="436" s="5" customFormat="1" x14ac:dyDescent="0.3"/>
    <row r="437" s="5" customFormat="1" x14ac:dyDescent="0.3"/>
    <row r="438" s="5" customFormat="1" x14ac:dyDescent="0.3"/>
    <row r="439" s="5" customFormat="1" x14ac:dyDescent="0.3"/>
    <row r="440" s="5" customFormat="1" x14ac:dyDescent="0.3"/>
    <row r="441" s="5" customFormat="1" x14ac:dyDescent="0.3"/>
    <row r="442" s="5" customFormat="1" x14ac:dyDescent="0.3"/>
    <row r="443" s="5" customFormat="1" x14ac:dyDescent="0.3"/>
    <row r="444" s="5" customFormat="1" x14ac:dyDescent="0.3"/>
    <row r="445" s="5" customFormat="1" x14ac:dyDescent="0.3"/>
    <row r="446" s="5" customFormat="1" x14ac:dyDescent="0.3"/>
    <row r="447" s="5" customFormat="1" x14ac:dyDescent="0.3"/>
    <row r="448" s="5" customFormat="1" x14ac:dyDescent="0.3"/>
    <row r="449" s="5" customFormat="1" x14ac:dyDescent="0.3"/>
    <row r="450" s="5" customFormat="1" x14ac:dyDescent="0.3"/>
    <row r="451" s="5" customFormat="1" x14ac:dyDescent="0.3"/>
    <row r="452" s="5" customFormat="1" x14ac:dyDescent="0.3"/>
    <row r="453" s="5" customFormat="1" x14ac:dyDescent="0.3"/>
    <row r="454" s="5" customFormat="1" x14ac:dyDescent="0.3"/>
    <row r="455" s="5" customFormat="1" x14ac:dyDescent="0.3"/>
    <row r="456" s="5" customFormat="1" x14ac:dyDescent="0.3"/>
    <row r="457" s="5" customFormat="1" x14ac:dyDescent="0.3"/>
    <row r="458" s="5" customFormat="1" x14ac:dyDescent="0.3"/>
    <row r="459" s="5" customFormat="1" x14ac:dyDescent="0.3"/>
    <row r="460" s="5" customFormat="1" x14ac:dyDescent="0.3"/>
    <row r="461" s="5" customFormat="1" x14ac:dyDescent="0.3"/>
    <row r="462" s="5" customFormat="1" x14ac:dyDescent="0.3"/>
    <row r="463" s="5" customFormat="1" x14ac:dyDescent="0.3"/>
    <row r="464" s="5" customFormat="1" x14ac:dyDescent="0.3"/>
    <row r="465" s="5" customFormat="1" x14ac:dyDescent="0.3"/>
    <row r="466" s="5" customFormat="1" x14ac:dyDescent="0.3"/>
    <row r="467" s="5" customFormat="1" x14ac:dyDescent="0.3"/>
    <row r="468" s="5" customFormat="1" x14ac:dyDescent="0.3"/>
    <row r="469" s="5" customFormat="1" x14ac:dyDescent="0.3"/>
    <row r="470" s="5" customFormat="1" x14ac:dyDescent="0.3"/>
    <row r="471" s="5" customFormat="1" x14ac:dyDescent="0.3"/>
    <row r="472" s="5" customFormat="1" x14ac:dyDescent="0.3"/>
    <row r="473" s="5" customFormat="1" x14ac:dyDescent="0.3"/>
    <row r="474" s="5" customFormat="1" x14ac:dyDescent="0.3"/>
    <row r="475" s="5" customFormat="1" x14ac:dyDescent="0.3"/>
    <row r="476" s="5" customFormat="1" x14ac:dyDescent="0.3"/>
    <row r="477" s="5" customFormat="1" x14ac:dyDescent="0.3"/>
    <row r="478" s="5" customFormat="1" x14ac:dyDescent="0.3"/>
    <row r="479" s="5" customFormat="1" x14ac:dyDescent="0.3"/>
    <row r="480" s="5" customFormat="1" x14ac:dyDescent="0.3"/>
    <row r="481" s="5" customFormat="1" x14ac:dyDescent="0.3"/>
    <row r="482" s="5" customFormat="1" x14ac:dyDescent="0.3"/>
    <row r="483" s="5" customFormat="1" x14ac:dyDescent="0.3"/>
    <row r="484" s="5" customFormat="1" x14ac:dyDescent="0.3"/>
    <row r="485" s="5" customFormat="1" x14ac:dyDescent="0.3"/>
    <row r="486" s="5" customFormat="1" x14ac:dyDescent="0.3"/>
    <row r="487" s="5" customFormat="1" x14ac:dyDescent="0.3"/>
    <row r="488" s="5" customFormat="1" x14ac:dyDescent="0.3"/>
    <row r="489" s="5" customFormat="1" x14ac:dyDescent="0.3"/>
    <row r="490" s="5" customFormat="1" x14ac:dyDescent="0.3"/>
    <row r="491" s="5" customFormat="1" x14ac:dyDescent="0.3"/>
    <row r="492" s="5" customFormat="1" x14ac:dyDescent="0.3"/>
    <row r="493" s="5" customFormat="1" x14ac:dyDescent="0.3"/>
    <row r="494" s="5" customFormat="1" x14ac:dyDescent="0.3"/>
    <row r="495" s="5" customFormat="1" x14ac:dyDescent="0.3"/>
    <row r="496" s="5" customFormat="1" x14ac:dyDescent="0.3"/>
    <row r="497" s="5" customFormat="1" x14ac:dyDescent="0.3"/>
    <row r="498" s="5" customFormat="1" x14ac:dyDescent="0.3"/>
    <row r="499" s="5" customFormat="1" x14ac:dyDescent="0.3"/>
    <row r="500" s="5" customFormat="1" x14ac:dyDescent="0.3"/>
    <row r="501" s="5" customFormat="1" x14ac:dyDescent="0.3"/>
    <row r="502" s="5" customFormat="1" x14ac:dyDescent="0.3"/>
    <row r="503" s="5" customFormat="1" x14ac:dyDescent="0.3"/>
    <row r="504" s="5" customFormat="1" x14ac:dyDescent="0.3"/>
    <row r="505" s="5" customFormat="1" x14ac:dyDescent="0.3"/>
    <row r="506" s="5" customFormat="1" x14ac:dyDescent="0.3"/>
    <row r="507" s="5" customFormat="1" x14ac:dyDescent="0.3"/>
    <row r="508" s="5" customFormat="1" x14ac:dyDescent="0.3"/>
    <row r="509" s="5" customFormat="1" x14ac:dyDescent="0.3"/>
    <row r="510" s="5" customFormat="1" x14ac:dyDescent="0.3"/>
    <row r="511" s="5" customFormat="1" x14ac:dyDescent="0.3"/>
    <row r="512" s="5" customFormat="1" x14ac:dyDescent="0.3"/>
    <row r="513" s="5" customFormat="1" x14ac:dyDescent="0.3"/>
    <row r="514" s="5" customFormat="1" x14ac:dyDescent="0.3"/>
    <row r="515" s="5" customFormat="1" x14ac:dyDescent="0.3"/>
    <row r="516" s="5" customFormat="1" x14ac:dyDescent="0.3"/>
    <row r="517" s="5" customFormat="1" x14ac:dyDescent="0.3"/>
    <row r="518" s="5" customFormat="1" x14ac:dyDescent="0.3"/>
    <row r="519" s="5" customFormat="1" x14ac:dyDescent="0.3"/>
    <row r="520" s="5" customFormat="1" x14ac:dyDescent="0.3"/>
    <row r="521" s="5" customFormat="1" x14ac:dyDescent="0.3"/>
    <row r="522" s="5" customFormat="1" x14ac:dyDescent="0.3"/>
    <row r="523" s="5" customFormat="1" x14ac:dyDescent="0.3"/>
    <row r="524" s="5" customFormat="1" x14ac:dyDescent="0.3"/>
    <row r="525" s="5" customFormat="1" x14ac:dyDescent="0.3"/>
    <row r="526" s="5" customFormat="1" x14ac:dyDescent="0.3"/>
    <row r="527" s="5" customFormat="1" x14ac:dyDescent="0.3"/>
    <row r="528" s="5" customFormat="1" x14ac:dyDescent="0.3"/>
    <row r="529" s="5" customFormat="1" x14ac:dyDescent="0.3"/>
    <row r="530" s="5" customFormat="1" x14ac:dyDescent="0.3"/>
    <row r="531" s="5" customFormat="1" x14ac:dyDescent="0.3"/>
    <row r="532" s="5" customFormat="1" x14ac:dyDescent="0.3"/>
    <row r="533" s="5" customFormat="1" x14ac:dyDescent="0.3"/>
    <row r="534" s="5" customFormat="1" x14ac:dyDescent="0.3"/>
    <row r="535" s="5" customFormat="1" x14ac:dyDescent="0.3"/>
    <row r="536" s="5" customFormat="1" x14ac:dyDescent="0.3"/>
    <row r="537" s="5" customFormat="1" x14ac:dyDescent="0.3"/>
    <row r="538" s="5" customFormat="1" x14ac:dyDescent="0.3"/>
    <row r="539" s="5" customFormat="1" x14ac:dyDescent="0.3"/>
    <row r="540" s="5" customFormat="1" x14ac:dyDescent="0.3"/>
    <row r="541" s="5" customFormat="1" x14ac:dyDescent="0.3"/>
    <row r="542" s="5" customFormat="1" x14ac:dyDescent="0.3"/>
    <row r="543" s="5" customFormat="1" x14ac:dyDescent="0.3"/>
    <row r="544" s="5" customFormat="1" x14ac:dyDescent="0.3"/>
    <row r="545" s="5" customFormat="1" x14ac:dyDescent="0.3"/>
    <row r="546" s="5" customFormat="1" x14ac:dyDescent="0.3"/>
    <row r="547" s="5" customFormat="1" x14ac:dyDescent="0.3"/>
    <row r="548" s="5" customFormat="1" x14ac:dyDescent="0.3"/>
    <row r="549" s="5" customFormat="1" x14ac:dyDescent="0.3"/>
    <row r="550" s="5" customFormat="1" x14ac:dyDescent="0.3"/>
    <row r="551" s="5" customFormat="1" x14ac:dyDescent="0.3"/>
    <row r="552" s="5" customFormat="1" x14ac:dyDescent="0.3"/>
    <row r="553" s="5" customFormat="1" x14ac:dyDescent="0.3"/>
    <row r="554" s="5" customFormat="1" x14ac:dyDescent="0.3"/>
    <row r="555" s="5" customFormat="1" x14ac:dyDescent="0.3"/>
    <row r="556" s="5" customFormat="1" x14ac:dyDescent="0.3"/>
    <row r="557" s="5" customFormat="1" x14ac:dyDescent="0.3"/>
    <row r="558" s="5" customFormat="1" x14ac:dyDescent="0.3"/>
    <row r="559" s="5" customFormat="1" x14ac:dyDescent="0.3"/>
    <row r="560" s="5" customFormat="1" x14ac:dyDescent="0.3"/>
    <row r="561" spans="3:3" s="5" customFormat="1" x14ac:dyDescent="0.3"/>
    <row r="562" spans="3:3" s="5" customFormat="1" x14ac:dyDescent="0.3"/>
    <row r="563" spans="3:3" s="5" customFormat="1" ht="18" x14ac:dyDescent="0.3">
      <c r="C563" s="6"/>
    </row>
    <row r="564" spans="3:3" s="5" customFormat="1" x14ac:dyDescent="0.3"/>
    <row r="565" spans="3:3" s="5" customFormat="1" x14ac:dyDescent="0.3"/>
    <row r="566" spans="3:3" s="5" customFormat="1" x14ac:dyDescent="0.3"/>
    <row r="567" spans="3:3" s="5" customFormat="1" x14ac:dyDescent="0.3"/>
    <row r="568" spans="3:3" s="5" customFormat="1" x14ac:dyDescent="0.3"/>
    <row r="569" spans="3:3" s="5" customFormat="1" x14ac:dyDescent="0.3"/>
    <row r="570" spans="3:3" s="5" customFormat="1" x14ac:dyDescent="0.3"/>
    <row r="571" spans="3:3" s="5" customFormat="1" x14ac:dyDescent="0.3"/>
    <row r="572" spans="3:3" s="5" customFormat="1" x14ac:dyDescent="0.3"/>
    <row r="573" spans="3:3" s="5" customFormat="1" x14ac:dyDescent="0.3"/>
    <row r="574" spans="3:3" s="5" customFormat="1" x14ac:dyDescent="0.3"/>
    <row r="575" spans="3:3" s="5" customFormat="1" x14ac:dyDescent="0.3"/>
    <row r="576" spans="3:3" s="5" customFormat="1" x14ac:dyDescent="0.3"/>
    <row r="577" s="5" customFormat="1" x14ac:dyDescent="0.3"/>
    <row r="578" s="5" customFormat="1" x14ac:dyDescent="0.3"/>
    <row r="579" s="5" customFormat="1" x14ac:dyDescent="0.3"/>
    <row r="580" s="5" customFormat="1" x14ac:dyDescent="0.3"/>
    <row r="581" s="5" customFormat="1" x14ac:dyDescent="0.3"/>
    <row r="582" s="5" customFormat="1" x14ac:dyDescent="0.3"/>
    <row r="583" s="5" customFormat="1" x14ac:dyDescent="0.3"/>
    <row r="584" s="5" customFormat="1" x14ac:dyDescent="0.3"/>
    <row r="585" s="5" customFormat="1" x14ac:dyDescent="0.3"/>
    <row r="586" s="5" customFormat="1" x14ac:dyDescent="0.3"/>
    <row r="587" s="5" customFormat="1" x14ac:dyDescent="0.3"/>
    <row r="588" s="5" customFormat="1" x14ac:dyDescent="0.3"/>
    <row r="589" s="5" customFormat="1" x14ac:dyDescent="0.3"/>
    <row r="590" s="5" customFormat="1" x14ac:dyDescent="0.3"/>
    <row r="591" s="5" customFormat="1" x14ac:dyDescent="0.3"/>
    <row r="592" s="5" customFormat="1" x14ac:dyDescent="0.3"/>
    <row r="593" s="5" customFormat="1" x14ac:dyDescent="0.3"/>
    <row r="594" s="5" customFormat="1" x14ac:dyDescent="0.3"/>
    <row r="595" s="5" customFormat="1" x14ac:dyDescent="0.3"/>
    <row r="596" s="5" customFormat="1" x14ac:dyDescent="0.3"/>
    <row r="597" s="5" customFormat="1" x14ac:dyDescent="0.3"/>
    <row r="598" s="5" customFormat="1" x14ac:dyDescent="0.3"/>
    <row r="599" s="5" customFormat="1" x14ac:dyDescent="0.3"/>
    <row r="600" s="5" customFormat="1" x14ac:dyDescent="0.3"/>
    <row r="601" s="5" customFormat="1" x14ac:dyDescent="0.3"/>
    <row r="602" s="5" customFormat="1" x14ac:dyDescent="0.3"/>
    <row r="603" s="5" customFormat="1" x14ac:dyDescent="0.3"/>
    <row r="604" s="5" customFormat="1" x14ac:dyDescent="0.3"/>
    <row r="605" s="5" customFormat="1" x14ac:dyDescent="0.3"/>
    <row r="606" s="5" customFormat="1" x14ac:dyDescent="0.3"/>
    <row r="607" s="5" customFormat="1" x14ac:dyDescent="0.3"/>
    <row r="608" s="5" customFormat="1" x14ac:dyDescent="0.3"/>
    <row r="609" s="5" customFormat="1" x14ac:dyDescent="0.3"/>
    <row r="610" s="5" customFormat="1" x14ac:dyDescent="0.3"/>
    <row r="611" s="5" customFormat="1" x14ac:dyDescent="0.3"/>
    <row r="612" s="5" customFormat="1" x14ac:dyDescent="0.3"/>
    <row r="613" s="5" customFormat="1" x14ac:dyDescent="0.3"/>
    <row r="614" s="5" customFormat="1" x14ac:dyDescent="0.3"/>
    <row r="615" s="5" customFormat="1" x14ac:dyDescent="0.3"/>
    <row r="616" s="5" customFormat="1" x14ac:dyDescent="0.3"/>
    <row r="617" s="5" customFormat="1" x14ac:dyDescent="0.3"/>
    <row r="618" s="5" customFormat="1" x14ac:dyDescent="0.3"/>
    <row r="619" s="5" customFormat="1" x14ac:dyDescent="0.3"/>
    <row r="620" s="5" customFormat="1" x14ac:dyDescent="0.3"/>
    <row r="621" s="5" customFormat="1" x14ac:dyDescent="0.3"/>
    <row r="622" s="5" customFormat="1" x14ac:dyDescent="0.3"/>
    <row r="623" s="5" customFormat="1" x14ac:dyDescent="0.3"/>
    <row r="624" s="5" customFormat="1" x14ac:dyDescent="0.3"/>
    <row r="625" s="5" customFormat="1" x14ac:dyDescent="0.3"/>
    <row r="626" s="5" customFormat="1" x14ac:dyDescent="0.3"/>
    <row r="627" s="5" customFormat="1" x14ac:dyDescent="0.3"/>
    <row r="628" s="5" customFormat="1" x14ac:dyDescent="0.3"/>
    <row r="629" s="5" customFormat="1" x14ac:dyDescent="0.3"/>
    <row r="630" s="5" customFormat="1" x14ac:dyDescent="0.3"/>
    <row r="631" s="5" customFormat="1" x14ac:dyDescent="0.3"/>
    <row r="632" s="5" customFormat="1" x14ac:dyDescent="0.3"/>
    <row r="633" s="5" customFormat="1" x14ac:dyDescent="0.3"/>
    <row r="634" s="5" customFormat="1" x14ac:dyDescent="0.3"/>
    <row r="635" s="5" customFormat="1" x14ac:dyDescent="0.3"/>
    <row r="636" s="5" customFormat="1" x14ac:dyDescent="0.3"/>
    <row r="637" s="5" customFormat="1" x14ac:dyDescent="0.3"/>
    <row r="638" s="5" customFormat="1" x14ac:dyDescent="0.3"/>
    <row r="639" s="5" customFormat="1" x14ac:dyDescent="0.3"/>
    <row r="640" s="5" customFormat="1" x14ac:dyDescent="0.3"/>
    <row r="641" s="5" customFormat="1" x14ac:dyDescent="0.3"/>
    <row r="642" s="5" customFormat="1" x14ac:dyDescent="0.3"/>
    <row r="643" s="5" customFormat="1" x14ac:dyDescent="0.3"/>
    <row r="644" s="5" customFormat="1" x14ac:dyDescent="0.3"/>
    <row r="645" s="5" customFormat="1" x14ac:dyDescent="0.3"/>
    <row r="646" s="5" customFormat="1" x14ac:dyDescent="0.3"/>
    <row r="647" s="5" customFormat="1" x14ac:dyDescent="0.3"/>
    <row r="648" s="5" customFormat="1" x14ac:dyDescent="0.3"/>
    <row r="649" s="5" customFormat="1" x14ac:dyDescent="0.3"/>
    <row r="650" s="5" customFormat="1" x14ac:dyDescent="0.3"/>
    <row r="651" s="5" customFormat="1" x14ac:dyDescent="0.3"/>
    <row r="652" s="5" customFormat="1" x14ac:dyDescent="0.3"/>
    <row r="653" s="5" customFormat="1" x14ac:dyDescent="0.3"/>
    <row r="654" s="5" customFormat="1" x14ac:dyDescent="0.3"/>
    <row r="655" s="5" customFormat="1" x14ac:dyDescent="0.3"/>
    <row r="656" s="5" customFormat="1" x14ac:dyDescent="0.3"/>
    <row r="657" s="5" customFormat="1" x14ac:dyDescent="0.3"/>
    <row r="658" s="5" customFormat="1" x14ac:dyDescent="0.3"/>
    <row r="659" s="5" customFormat="1" x14ac:dyDescent="0.3"/>
    <row r="660" s="5" customFormat="1" x14ac:dyDescent="0.3"/>
    <row r="661" s="5" customFormat="1" x14ac:dyDescent="0.3"/>
    <row r="662" s="5" customFormat="1" x14ac:dyDescent="0.3"/>
    <row r="663" s="5" customFormat="1" x14ac:dyDescent="0.3"/>
    <row r="664" s="5" customFormat="1" x14ac:dyDescent="0.3"/>
    <row r="665" s="5" customFormat="1" x14ac:dyDescent="0.3"/>
    <row r="666" s="5" customFormat="1" x14ac:dyDescent="0.3"/>
    <row r="667" s="5" customFormat="1" x14ac:dyDescent="0.3"/>
    <row r="668" s="5" customFormat="1" x14ac:dyDescent="0.3"/>
    <row r="669" s="5" customFormat="1" x14ac:dyDescent="0.3"/>
    <row r="670" s="5" customFormat="1" x14ac:dyDescent="0.3"/>
    <row r="671" s="5" customFormat="1" x14ac:dyDescent="0.3"/>
    <row r="672" s="5" customFormat="1" x14ac:dyDescent="0.3"/>
    <row r="673" s="5" customFormat="1" x14ac:dyDescent="0.3"/>
    <row r="674" s="5" customFormat="1" x14ac:dyDescent="0.3"/>
    <row r="675" s="5" customFormat="1" x14ac:dyDescent="0.3"/>
    <row r="676" s="5" customFormat="1" x14ac:dyDescent="0.3"/>
    <row r="677" s="5" customFormat="1" x14ac:dyDescent="0.3"/>
    <row r="678" s="5" customFormat="1" x14ac:dyDescent="0.3"/>
    <row r="679" s="5" customFormat="1" x14ac:dyDescent="0.3"/>
    <row r="680" s="5" customFormat="1" x14ac:dyDescent="0.3"/>
    <row r="681" s="5" customFormat="1" x14ac:dyDescent="0.3"/>
    <row r="682" s="5" customFormat="1" x14ac:dyDescent="0.3"/>
    <row r="683" s="5" customFormat="1" x14ac:dyDescent="0.3"/>
    <row r="684" s="5" customFormat="1" x14ac:dyDescent="0.3"/>
    <row r="685" s="5" customFormat="1" x14ac:dyDescent="0.3"/>
    <row r="686" s="5" customFormat="1" x14ac:dyDescent="0.3"/>
    <row r="687" s="5" customFormat="1" x14ac:dyDescent="0.3"/>
    <row r="688" s="5" customFormat="1" x14ac:dyDescent="0.3"/>
    <row r="689" s="5" customFormat="1" x14ac:dyDescent="0.3"/>
    <row r="690" s="5" customFormat="1" x14ac:dyDescent="0.3"/>
    <row r="691" s="5" customFormat="1" x14ac:dyDescent="0.3"/>
    <row r="692" s="5" customFormat="1" x14ac:dyDescent="0.3"/>
    <row r="693" s="5" customFormat="1" x14ac:dyDescent="0.3"/>
    <row r="694" s="5" customFormat="1" x14ac:dyDescent="0.3"/>
    <row r="695" s="5" customFormat="1" x14ac:dyDescent="0.3"/>
    <row r="696" s="5" customFormat="1" x14ac:dyDescent="0.3"/>
    <row r="697" s="5" customFormat="1" x14ac:dyDescent="0.3"/>
    <row r="698" s="5" customFormat="1" x14ac:dyDescent="0.3"/>
    <row r="699" s="5" customFormat="1" x14ac:dyDescent="0.3"/>
    <row r="700" s="5" customFormat="1" x14ac:dyDescent="0.3"/>
    <row r="701" s="5" customFormat="1" x14ac:dyDescent="0.3"/>
    <row r="702" s="5" customFormat="1" x14ac:dyDescent="0.3"/>
    <row r="703" s="5" customFormat="1" x14ac:dyDescent="0.3"/>
    <row r="704" s="5" customFormat="1" x14ac:dyDescent="0.3"/>
    <row r="705" s="5" customFormat="1" x14ac:dyDescent="0.3"/>
    <row r="706" s="5" customFormat="1" x14ac:dyDescent="0.3"/>
    <row r="707" s="5" customFormat="1" x14ac:dyDescent="0.3"/>
    <row r="708" s="5" customFormat="1" x14ac:dyDescent="0.3"/>
    <row r="709" s="5" customFormat="1" x14ac:dyDescent="0.3"/>
    <row r="710" s="5" customFormat="1" x14ac:dyDescent="0.3"/>
    <row r="711" s="5" customFormat="1" x14ac:dyDescent="0.3"/>
    <row r="712" s="5" customFormat="1" x14ac:dyDescent="0.3"/>
    <row r="713" s="5" customFormat="1" x14ac:dyDescent="0.3"/>
    <row r="714" s="5" customFormat="1" x14ac:dyDescent="0.3"/>
    <row r="715" s="5" customFormat="1" x14ac:dyDescent="0.3"/>
    <row r="716" s="5" customFormat="1" x14ac:dyDescent="0.3"/>
    <row r="717" s="5" customFormat="1" x14ac:dyDescent="0.3"/>
    <row r="718" s="5" customFormat="1" x14ac:dyDescent="0.3"/>
    <row r="719" s="5" customFormat="1" x14ac:dyDescent="0.3"/>
    <row r="720" s="5" customFormat="1" x14ac:dyDescent="0.3"/>
    <row r="721" s="5" customFormat="1" x14ac:dyDescent="0.3"/>
    <row r="722" s="5" customFormat="1" x14ac:dyDescent="0.3"/>
    <row r="723" s="5" customFormat="1" x14ac:dyDescent="0.3"/>
    <row r="724" s="5" customFormat="1" x14ac:dyDescent="0.3"/>
    <row r="725" s="5" customFormat="1" x14ac:dyDescent="0.3"/>
    <row r="726" s="5" customFormat="1" x14ac:dyDescent="0.3"/>
    <row r="727" s="5" customFormat="1" x14ac:dyDescent="0.3"/>
    <row r="728" s="5" customFormat="1" x14ac:dyDescent="0.3"/>
    <row r="729" s="5" customFormat="1" x14ac:dyDescent="0.3"/>
    <row r="730" s="5" customFormat="1" x14ac:dyDescent="0.3"/>
    <row r="731" s="5" customFormat="1" x14ac:dyDescent="0.3"/>
    <row r="732" s="5" customFormat="1" x14ac:dyDescent="0.3"/>
    <row r="733" s="5" customFormat="1" x14ac:dyDescent="0.3"/>
    <row r="734" s="5" customFormat="1" x14ac:dyDescent="0.3"/>
    <row r="735" s="5" customFormat="1" x14ac:dyDescent="0.3"/>
    <row r="736" s="5" customFormat="1" x14ac:dyDescent="0.3"/>
    <row r="737" s="5" customFormat="1" x14ac:dyDescent="0.3"/>
    <row r="738" s="5" customFormat="1" x14ac:dyDescent="0.3"/>
    <row r="739" s="5" customFormat="1" x14ac:dyDescent="0.3"/>
    <row r="740" s="5" customFormat="1" x14ac:dyDescent="0.3"/>
    <row r="741" s="5" customFormat="1" x14ac:dyDescent="0.3"/>
    <row r="742" s="5" customFormat="1" x14ac:dyDescent="0.3"/>
    <row r="743" s="5" customFormat="1" x14ac:dyDescent="0.3"/>
    <row r="744" s="5" customFormat="1" x14ac:dyDescent="0.3"/>
    <row r="745" s="5" customFormat="1" x14ac:dyDescent="0.3"/>
    <row r="746" s="5" customFormat="1" x14ac:dyDescent="0.3"/>
    <row r="747" s="5" customFormat="1" x14ac:dyDescent="0.3"/>
    <row r="748" s="5" customFormat="1" x14ac:dyDescent="0.3"/>
    <row r="749" s="5" customFormat="1" x14ac:dyDescent="0.3"/>
    <row r="750" s="5" customFormat="1" x14ac:dyDescent="0.3"/>
    <row r="751" s="5" customFormat="1" x14ac:dyDescent="0.3"/>
    <row r="752" s="5" customFormat="1" x14ac:dyDescent="0.3"/>
    <row r="753" s="5" customFormat="1" x14ac:dyDescent="0.3"/>
    <row r="754" s="5" customFormat="1" x14ac:dyDescent="0.3"/>
    <row r="755" s="5" customFormat="1" x14ac:dyDescent="0.3"/>
    <row r="756" s="5" customFormat="1" x14ac:dyDescent="0.3"/>
    <row r="757" s="5" customFormat="1" x14ac:dyDescent="0.3"/>
    <row r="758" s="5" customFormat="1" x14ac:dyDescent="0.3"/>
    <row r="759" s="5" customFormat="1" x14ac:dyDescent="0.3"/>
    <row r="760" s="5" customFormat="1" x14ac:dyDescent="0.3"/>
    <row r="761" s="5" customFormat="1" x14ac:dyDescent="0.3"/>
    <row r="762" s="5" customFormat="1" x14ac:dyDescent="0.3"/>
    <row r="763" s="5" customFormat="1" x14ac:dyDescent="0.3"/>
    <row r="764" s="5" customFormat="1" x14ac:dyDescent="0.3"/>
    <row r="765" s="5" customFormat="1" x14ac:dyDescent="0.3"/>
    <row r="766" s="5" customFormat="1" x14ac:dyDescent="0.3"/>
    <row r="767" s="5" customFormat="1" x14ac:dyDescent="0.3"/>
    <row r="768" s="5" customFormat="1" x14ac:dyDescent="0.3"/>
    <row r="769" s="5" customFormat="1" x14ac:dyDescent="0.3"/>
    <row r="770" s="5" customFormat="1" x14ac:dyDescent="0.3"/>
    <row r="771" s="5" customFormat="1" x14ac:dyDescent="0.3"/>
    <row r="772" s="5" customFormat="1" x14ac:dyDescent="0.3"/>
    <row r="773" s="5" customFormat="1" x14ac:dyDescent="0.3"/>
    <row r="774" s="5" customFormat="1" x14ac:dyDescent="0.3"/>
    <row r="775" s="5" customFormat="1" x14ac:dyDescent="0.3"/>
    <row r="776" s="5" customFormat="1" x14ac:dyDescent="0.3"/>
    <row r="777" s="5" customFormat="1" x14ac:dyDescent="0.3"/>
    <row r="778" s="5" customFormat="1" x14ac:dyDescent="0.3"/>
    <row r="779" s="5" customFormat="1" x14ac:dyDescent="0.3"/>
    <row r="780" s="5" customFormat="1" x14ac:dyDescent="0.3"/>
    <row r="781" s="5" customFormat="1" x14ac:dyDescent="0.3"/>
    <row r="782" s="5" customFormat="1" x14ac:dyDescent="0.3"/>
    <row r="783" s="5" customFormat="1" x14ac:dyDescent="0.3"/>
    <row r="784" s="5" customFormat="1" x14ac:dyDescent="0.3"/>
    <row r="785" s="5" customFormat="1" x14ac:dyDescent="0.3"/>
    <row r="786" s="5" customFormat="1" x14ac:dyDescent="0.3"/>
    <row r="787" s="5" customFormat="1" x14ac:dyDescent="0.3"/>
    <row r="788" s="5" customFormat="1" x14ac:dyDescent="0.3"/>
    <row r="789" s="5" customFormat="1" x14ac:dyDescent="0.3"/>
    <row r="790" s="5" customFormat="1" x14ac:dyDescent="0.3"/>
    <row r="791" s="5" customFormat="1" x14ac:dyDescent="0.3"/>
    <row r="792" s="5" customFormat="1" x14ac:dyDescent="0.3"/>
    <row r="793" s="5" customFormat="1" x14ac:dyDescent="0.3"/>
    <row r="794" s="5" customFormat="1" x14ac:dyDescent="0.3"/>
    <row r="795" s="5" customFormat="1" x14ac:dyDescent="0.3"/>
    <row r="796" s="5" customFormat="1" x14ac:dyDescent="0.3"/>
    <row r="797" s="5" customFormat="1" x14ac:dyDescent="0.3"/>
    <row r="798" s="5" customFormat="1" x14ac:dyDescent="0.3"/>
    <row r="799" s="5" customFormat="1" x14ac:dyDescent="0.3"/>
    <row r="800" s="5" customFormat="1" x14ac:dyDescent="0.3"/>
    <row r="801" s="5" customFormat="1" x14ac:dyDescent="0.3"/>
    <row r="802" s="5" customFormat="1" x14ac:dyDescent="0.3"/>
    <row r="803" s="5" customFormat="1" x14ac:dyDescent="0.3"/>
    <row r="804" s="5" customFormat="1" x14ac:dyDescent="0.3"/>
    <row r="805" s="5" customFormat="1" x14ac:dyDescent="0.3"/>
    <row r="806" s="5" customFormat="1" x14ac:dyDescent="0.3"/>
    <row r="807" s="5" customFormat="1" x14ac:dyDescent="0.3"/>
    <row r="808" s="5" customFormat="1" x14ac:dyDescent="0.3"/>
    <row r="809" s="5" customFormat="1" x14ac:dyDescent="0.3"/>
    <row r="810" s="5" customFormat="1" x14ac:dyDescent="0.3"/>
    <row r="811" s="5" customFormat="1" x14ac:dyDescent="0.3"/>
    <row r="812" s="5" customFormat="1" x14ac:dyDescent="0.3"/>
    <row r="813" s="5" customFormat="1" x14ac:dyDescent="0.3"/>
    <row r="814" s="5" customFormat="1" x14ac:dyDescent="0.3"/>
    <row r="815" s="5" customFormat="1" x14ac:dyDescent="0.3"/>
    <row r="816" s="5" customFormat="1" x14ac:dyDescent="0.3"/>
    <row r="817" s="5" customFormat="1" x14ac:dyDescent="0.3"/>
    <row r="818" s="5" customFormat="1" x14ac:dyDescent="0.3"/>
    <row r="819" s="5" customFormat="1" x14ac:dyDescent="0.3"/>
    <row r="820" s="5" customFormat="1" x14ac:dyDescent="0.3"/>
    <row r="821" s="5" customFormat="1" x14ac:dyDescent="0.3"/>
    <row r="822" s="5" customFormat="1" x14ac:dyDescent="0.3"/>
    <row r="823" s="5" customFormat="1" x14ac:dyDescent="0.3"/>
    <row r="824" s="5" customFormat="1" x14ac:dyDescent="0.3"/>
    <row r="825" s="5" customFormat="1" x14ac:dyDescent="0.3"/>
    <row r="826" s="5" customFormat="1" x14ac:dyDescent="0.3"/>
    <row r="827" s="5" customFormat="1" x14ac:dyDescent="0.3"/>
    <row r="828" s="5" customFormat="1" x14ac:dyDescent="0.3"/>
    <row r="829" s="5" customFormat="1" x14ac:dyDescent="0.3"/>
    <row r="830" s="5" customFormat="1" x14ac:dyDescent="0.3"/>
    <row r="831" s="5" customFormat="1" x14ac:dyDescent="0.3"/>
    <row r="832" s="5" customFormat="1" x14ac:dyDescent="0.3"/>
    <row r="833" s="5" customFormat="1" x14ac:dyDescent="0.3"/>
    <row r="834" s="5" customFormat="1" x14ac:dyDescent="0.3"/>
    <row r="835" s="5" customFormat="1" x14ac:dyDescent="0.3"/>
    <row r="836" s="5" customFormat="1" x14ac:dyDescent="0.3"/>
    <row r="837" s="5" customFormat="1" x14ac:dyDescent="0.3"/>
    <row r="838" s="5" customFormat="1" x14ac:dyDescent="0.3"/>
    <row r="839" s="5" customFormat="1" x14ac:dyDescent="0.3"/>
    <row r="840" s="5" customFormat="1" x14ac:dyDescent="0.3"/>
    <row r="841" s="5" customFormat="1" x14ac:dyDescent="0.3"/>
    <row r="842" s="5" customFormat="1" x14ac:dyDescent="0.3"/>
    <row r="843" s="5" customFormat="1" x14ac:dyDescent="0.3"/>
    <row r="844" s="5" customFormat="1" x14ac:dyDescent="0.3"/>
    <row r="845" s="5" customFormat="1" x14ac:dyDescent="0.3"/>
    <row r="846" s="5" customFormat="1" x14ac:dyDescent="0.3"/>
    <row r="847" s="5" customFormat="1" x14ac:dyDescent="0.3"/>
    <row r="848" s="5" customFormat="1" x14ac:dyDescent="0.3"/>
    <row r="849" s="5" customFormat="1" x14ac:dyDescent="0.3"/>
    <row r="850" s="5" customFormat="1" x14ac:dyDescent="0.3"/>
    <row r="851" s="5" customFormat="1" x14ac:dyDescent="0.3"/>
    <row r="852" s="5" customFormat="1" x14ac:dyDescent="0.3"/>
    <row r="853" s="5" customFormat="1" x14ac:dyDescent="0.3"/>
    <row r="854" s="5" customFormat="1" x14ac:dyDescent="0.3"/>
    <row r="855" s="5" customFormat="1" x14ac:dyDescent="0.3"/>
    <row r="856" s="5" customFormat="1" x14ac:dyDescent="0.3"/>
    <row r="857" s="5" customFormat="1" x14ac:dyDescent="0.3"/>
    <row r="858" s="5" customFormat="1" x14ac:dyDescent="0.3"/>
    <row r="859" s="5" customFormat="1" x14ac:dyDescent="0.3"/>
    <row r="860" s="5" customFormat="1" x14ac:dyDescent="0.3"/>
    <row r="861" s="5" customFormat="1" x14ac:dyDescent="0.3"/>
    <row r="862" s="5" customFormat="1" x14ac:dyDescent="0.3"/>
    <row r="863" s="5" customFormat="1" x14ac:dyDescent="0.3"/>
    <row r="864" s="5" customFormat="1" x14ac:dyDescent="0.3"/>
    <row r="865" s="5" customFormat="1" x14ac:dyDescent="0.3"/>
    <row r="866" s="5" customFormat="1" x14ac:dyDescent="0.3"/>
    <row r="867" s="5" customFormat="1" x14ac:dyDescent="0.3"/>
    <row r="868" s="5" customFormat="1" x14ac:dyDescent="0.3"/>
    <row r="869" s="5" customFormat="1" x14ac:dyDescent="0.3"/>
    <row r="870" s="5" customFormat="1" x14ac:dyDescent="0.3"/>
    <row r="871" s="5" customFormat="1" x14ac:dyDescent="0.3"/>
    <row r="872" s="5" customFormat="1" x14ac:dyDescent="0.3"/>
    <row r="873" s="5" customFormat="1" x14ac:dyDescent="0.3"/>
    <row r="874" s="5" customFormat="1" x14ac:dyDescent="0.3"/>
    <row r="875" s="5" customFormat="1" x14ac:dyDescent="0.3"/>
    <row r="876" s="5" customFormat="1" x14ac:dyDescent="0.3"/>
    <row r="877" s="5" customFormat="1" x14ac:dyDescent="0.3"/>
    <row r="878" s="5" customFormat="1" x14ac:dyDescent="0.3"/>
    <row r="879" s="5" customFormat="1" x14ac:dyDescent="0.3"/>
    <row r="880" s="5" customFormat="1" x14ac:dyDescent="0.3"/>
    <row r="881" s="5" customFormat="1" x14ac:dyDescent="0.3"/>
    <row r="882" s="5" customFormat="1" x14ac:dyDescent="0.3"/>
    <row r="883" s="5" customFormat="1" x14ac:dyDescent="0.3"/>
    <row r="884" s="5" customFormat="1" x14ac:dyDescent="0.3"/>
    <row r="885" s="5" customFormat="1" x14ac:dyDescent="0.3"/>
    <row r="886" s="5" customFormat="1" x14ac:dyDescent="0.3"/>
    <row r="887" s="5" customFormat="1" x14ac:dyDescent="0.3"/>
    <row r="888" s="5" customFormat="1" x14ac:dyDescent="0.3"/>
    <row r="889" s="5" customFormat="1" x14ac:dyDescent="0.3"/>
    <row r="890" s="5" customFormat="1" x14ac:dyDescent="0.3"/>
    <row r="891" s="5" customFormat="1" x14ac:dyDescent="0.3"/>
    <row r="892" s="5" customFormat="1" x14ac:dyDescent="0.3"/>
    <row r="893" s="5" customFormat="1" x14ac:dyDescent="0.3"/>
    <row r="894" s="5" customFormat="1" x14ac:dyDescent="0.3"/>
    <row r="895" s="5" customFormat="1" x14ac:dyDescent="0.3"/>
    <row r="896" s="5" customFormat="1" x14ac:dyDescent="0.3"/>
    <row r="897" s="5" customFormat="1" x14ac:dyDescent="0.3"/>
    <row r="898" s="5" customFormat="1" x14ac:dyDescent="0.3"/>
    <row r="899" s="5" customFormat="1" x14ac:dyDescent="0.3"/>
    <row r="900" s="5" customFormat="1" x14ac:dyDescent="0.3"/>
    <row r="901" s="5" customFormat="1" x14ac:dyDescent="0.3"/>
    <row r="902" s="5" customFormat="1" x14ac:dyDescent="0.3"/>
    <row r="903" s="5" customFormat="1" x14ac:dyDescent="0.3"/>
    <row r="904" s="5" customFormat="1" x14ac:dyDescent="0.3"/>
    <row r="905" s="5" customFormat="1" x14ac:dyDescent="0.3"/>
    <row r="906" s="5" customFormat="1" x14ac:dyDescent="0.3"/>
    <row r="907" s="5" customFormat="1" x14ac:dyDescent="0.3"/>
    <row r="908" s="5" customFormat="1" x14ac:dyDescent="0.3"/>
    <row r="909" s="5" customFormat="1" x14ac:dyDescent="0.3"/>
    <row r="910" s="5" customFormat="1" x14ac:dyDescent="0.3"/>
    <row r="911" s="5" customFormat="1" x14ac:dyDescent="0.3"/>
    <row r="912" s="5" customFormat="1" x14ac:dyDescent="0.3"/>
    <row r="913" s="5" customFormat="1" x14ac:dyDescent="0.3"/>
    <row r="914" s="5" customFormat="1" x14ac:dyDescent="0.3"/>
    <row r="915" s="5" customFormat="1" x14ac:dyDescent="0.3"/>
    <row r="916" s="5" customFormat="1" x14ac:dyDescent="0.3"/>
    <row r="917" s="5" customFormat="1" x14ac:dyDescent="0.3"/>
    <row r="918" s="5" customFormat="1" x14ac:dyDescent="0.3"/>
    <row r="919" s="5" customFormat="1" x14ac:dyDescent="0.3"/>
    <row r="920" s="5" customFormat="1" x14ac:dyDescent="0.3"/>
    <row r="921" s="5" customFormat="1" x14ac:dyDescent="0.3"/>
    <row r="922" s="5" customFormat="1" x14ac:dyDescent="0.3"/>
    <row r="923" s="5" customFormat="1" x14ac:dyDescent="0.3"/>
    <row r="924" s="5" customFormat="1" x14ac:dyDescent="0.3"/>
    <row r="925" s="5" customFormat="1" x14ac:dyDescent="0.3"/>
    <row r="926" s="5" customFormat="1" x14ac:dyDescent="0.3"/>
    <row r="927" s="5" customFormat="1" x14ac:dyDescent="0.3"/>
    <row r="928" s="5" customFormat="1" x14ac:dyDescent="0.3"/>
    <row r="929" s="5" customFormat="1" x14ac:dyDescent="0.3"/>
    <row r="930" s="5" customFormat="1" x14ac:dyDescent="0.3"/>
    <row r="931" s="5" customFormat="1" x14ac:dyDescent="0.3"/>
    <row r="932" s="5" customFormat="1" x14ac:dyDescent="0.3"/>
    <row r="933" s="5" customFormat="1" x14ac:dyDescent="0.3"/>
    <row r="934" s="5" customFormat="1" x14ac:dyDescent="0.3"/>
    <row r="935" s="5" customFormat="1" x14ac:dyDescent="0.3"/>
    <row r="936" s="5" customFormat="1" x14ac:dyDescent="0.3"/>
    <row r="937" s="5" customFormat="1" x14ac:dyDescent="0.3"/>
    <row r="938" s="5" customFormat="1" x14ac:dyDescent="0.3"/>
    <row r="939" s="5" customFormat="1" x14ac:dyDescent="0.3"/>
    <row r="940" s="5" customFormat="1" x14ac:dyDescent="0.3"/>
    <row r="941" s="5" customFormat="1" x14ac:dyDescent="0.3"/>
    <row r="942" s="5" customFormat="1" x14ac:dyDescent="0.3"/>
    <row r="943" s="5" customFormat="1" x14ac:dyDescent="0.3"/>
    <row r="944" s="5" customFormat="1" x14ac:dyDescent="0.3"/>
    <row r="945" s="5" customFormat="1" x14ac:dyDescent="0.3"/>
    <row r="946" s="5" customFormat="1" x14ac:dyDescent="0.3"/>
    <row r="947" s="5" customFormat="1" x14ac:dyDescent="0.3"/>
    <row r="948" s="5" customFormat="1" x14ac:dyDescent="0.3"/>
    <row r="949" s="5" customFormat="1" x14ac:dyDescent="0.3"/>
    <row r="950" s="5" customFormat="1" x14ac:dyDescent="0.3"/>
    <row r="951" s="5" customFormat="1" x14ac:dyDescent="0.3"/>
    <row r="952" s="5" customFormat="1" x14ac:dyDescent="0.3"/>
    <row r="953" s="5" customFormat="1" x14ac:dyDescent="0.3"/>
    <row r="954" s="5" customFormat="1" x14ac:dyDescent="0.3"/>
    <row r="955" s="5" customFormat="1" x14ac:dyDescent="0.3"/>
    <row r="956" s="5" customFormat="1" x14ac:dyDescent="0.3"/>
    <row r="957" s="5" customFormat="1" x14ac:dyDescent="0.3"/>
    <row r="958" s="5" customFormat="1" x14ac:dyDescent="0.3"/>
    <row r="959" s="5" customFormat="1" x14ac:dyDescent="0.3"/>
    <row r="960" s="5" customFormat="1" x14ac:dyDescent="0.3"/>
    <row r="961" s="5" customFormat="1" x14ac:dyDescent="0.3"/>
    <row r="962" s="5" customFormat="1" x14ac:dyDescent="0.3"/>
    <row r="963" s="5" customFormat="1" x14ac:dyDescent="0.3"/>
    <row r="964" s="5" customFormat="1" x14ac:dyDescent="0.3"/>
    <row r="965" s="5" customFormat="1" x14ac:dyDescent="0.3"/>
    <row r="966" s="5" customFormat="1" x14ac:dyDescent="0.3"/>
    <row r="967" s="5" customFormat="1" x14ac:dyDescent="0.3"/>
    <row r="968" s="5" customFormat="1" x14ac:dyDescent="0.3"/>
    <row r="969" s="5" customFormat="1" x14ac:dyDescent="0.3"/>
    <row r="970" s="5" customFormat="1" x14ac:dyDescent="0.3"/>
    <row r="971" s="5" customFormat="1" x14ac:dyDescent="0.3"/>
    <row r="972" s="5" customFormat="1" x14ac:dyDescent="0.3"/>
    <row r="973" s="5" customFormat="1" x14ac:dyDescent="0.3"/>
    <row r="974" s="5" customFormat="1" x14ac:dyDescent="0.3"/>
    <row r="975" s="5" customFormat="1" x14ac:dyDescent="0.3"/>
    <row r="976" s="5" customFormat="1" x14ac:dyDescent="0.3"/>
    <row r="977" s="5" customFormat="1" x14ac:dyDescent="0.3"/>
    <row r="978" s="5" customFormat="1" x14ac:dyDescent="0.3"/>
    <row r="979" s="5" customFormat="1" x14ac:dyDescent="0.3"/>
    <row r="980" s="5" customFormat="1" x14ac:dyDescent="0.3"/>
    <row r="981" s="5" customFormat="1" x14ac:dyDescent="0.3"/>
    <row r="982" s="5" customFormat="1" x14ac:dyDescent="0.3"/>
    <row r="983" s="5" customFormat="1" x14ac:dyDescent="0.3"/>
    <row r="984" s="5" customFormat="1" x14ac:dyDescent="0.3"/>
    <row r="985" s="5" customFormat="1" x14ac:dyDescent="0.3"/>
    <row r="986" s="5" customFormat="1" x14ac:dyDescent="0.3"/>
    <row r="987" s="5" customFormat="1" x14ac:dyDescent="0.3"/>
    <row r="988" s="5" customFormat="1" x14ac:dyDescent="0.3"/>
    <row r="989" s="5" customFormat="1" x14ac:dyDescent="0.3"/>
    <row r="990" s="5" customFormat="1" x14ac:dyDescent="0.3"/>
    <row r="991" s="5" customFormat="1" x14ac:dyDescent="0.3"/>
    <row r="992" s="5" customFormat="1" x14ac:dyDescent="0.3"/>
    <row r="993" s="5" customFormat="1" x14ac:dyDescent="0.3"/>
    <row r="994" s="5" customFormat="1" x14ac:dyDescent="0.3"/>
    <row r="995" s="5" customFormat="1" x14ac:dyDescent="0.3"/>
    <row r="996" s="5" customFormat="1" x14ac:dyDescent="0.3"/>
    <row r="997" s="5" customFormat="1" x14ac:dyDescent="0.3"/>
    <row r="998" s="5" customFormat="1" x14ac:dyDescent="0.3"/>
    <row r="999" s="5" customFormat="1" x14ac:dyDescent="0.3"/>
    <row r="1000" s="5" customFormat="1" x14ac:dyDescent="0.3"/>
    <row r="1001" s="5" customFormat="1" x14ac:dyDescent="0.3"/>
    <row r="1002" s="5" customFormat="1" x14ac:dyDescent="0.3"/>
    <row r="1003" s="5" customFormat="1" x14ac:dyDescent="0.3"/>
    <row r="1004" s="5" customFormat="1" x14ac:dyDescent="0.3"/>
    <row r="1005" s="5" customFormat="1" x14ac:dyDescent="0.3"/>
    <row r="1006" s="5" customFormat="1" x14ac:dyDescent="0.3"/>
    <row r="1007" s="5" customFormat="1" x14ac:dyDescent="0.3"/>
    <row r="1008" s="5" customFormat="1" x14ac:dyDescent="0.3"/>
    <row r="1009" s="5" customFormat="1" x14ac:dyDescent="0.3"/>
    <row r="1010" s="5" customFormat="1" x14ac:dyDescent="0.3"/>
    <row r="1011" s="5" customFormat="1" x14ac:dyDescent="0.3"/>
    <row r="1012" s="5" customFormat="1" x14ac:dyDescent="0.3"/>
    <row r="1013" s="5" customFormat="1" x14ac:dyDescent="0.3"/>
    <row r="1014" s="5" customFormat="1" x14ac:dyDescent="0.3"/>
    <row r="1015" s="5" customFormat="1" x14ac:dyDescent="0.3"/>
    <row r="1016" s="5" customFormat="1" x14ac:dyDescent="0.3"/>
    <row r="1017" s="5" customFormat="1" x14ac:dyDescent="0.3"/>
    <row r="1018" s="5" customFormat="1" x14ac:dyDescent="0.3"/>
    <row r="1019" s="5" customFormat="1" x14ac:dyDescent="0.3"/>
    <row r="1020" s="5" customFormat="1" x14ac:dyDescent="0.3"/>
    <row r="1021" s="5" customFormat="1" x14ac:dyDescent="0.3"/>
    <row r="1022" s="5" customFormat="1" x14ac:dyDescent="0.3"/>
    <row r="1023" s="5" customFormat="1" x14ac:dyDescent="0.3"/>
    <row r="1024" s="5" customFormat="1" x14ac:dyDescent="0.3"/>
    <row r="1025" s="5" customFormat="1" x14ac:dyDescent="0.3"/>
    <row r="1026" s="5" customFormat="1" x14ac:dyDescent="0.3"/>
    <row r="1027" s="5" customFormat="1" x14ac:dyDescent="0.3"/>
    <row r="1028" s="5" customFormat="1" x14ac:dyDescent="0.3"/>
    <row r="1029" s="5" customFormat="1" x14ac:dyDescent="0.3"/>
    <row r="1030" s="5" customFormat="1" x14ac:dyDescent="0.3"/>
    <row r="1031" s="5" customFormat="1" x14ac:dyDescent="0.3"/>
    <row r="1032" s="5" customFormat="1" x14ac:dyDescent="0.3"/>
    <row r="1033" s="5" customFormat="1" x14ac:dyDescent="0.3"/>
    <row r="1034" s="5" customFormat="1" x14ac:dyDescent="0.3"/>
    <row r="1035" s="5" customFormat="1" x14ac:dyDescent="0.3"/>
    <row r="1036" s="5" customFormat="1" x14ac:dyDescent="0.3"/>
    <row r="1037" s="5" customFormat="1" x14ac:dyDescent="0.3"/>
    <row r="1038" s="5" customFormat="1" x14ac:dyDescent="0.3"/>
    <row r="1039" s="5" customFormat="1" x14ac:dyDescent="0.3"/>
    <row r="1040" s="5" customFormat="1" x14ac:dyDescent="0.3"/>
    <row r="1041" s="5" customFormat="1" x14ac:dyDescent="0.3"/>
    <row r="1042" s="5" customFormat="1" x14ac:dyDescent="0.3"/>
    <row r="1043" s="5" customFormat="1" x14ac:dyDescent="0.3"/>
    <row r="1044" s="5" customFormat="1" x14ac:dyDescent="0.3"/>
    <row r="1045" s="5" customFormat="1" x14ac:dyDescent="0.3"/>
    <row r="1046" s="5" customFormat="1" x14ac:dyDescent="0.3"/>
    <row r="1047" s="5" customFormat="1" x14ac:dyDescent="0.3"/>
    <row r="1048" s="5" customFormat="1" x14ac:dyDescent="0.3"/>
    <row r="1049" s="5" customFormat="1" x14ac:dyDescent="0.3"/>
    <row r="1050" s="5" customFormat="1" x14ac:dyDescent="0.3"/>
    <row r="1051" s="5" customFormat="1" x14ac:dyDescent="0.3"/>
    <row r="1052" s="5" customFormat="1" x14ac:dyDescent="0.3"/>
    <row r="1053" s="5" customFormat="1" x14ac:dyDescent="0.3"/>
    <row r="1054" s="5" customFormat="1" x14ac:dyDescent="0.3"/>
    <row r="1055" s="5" customFormat="1" x14ac:dyDescent="0.3"/>
    <row r="1056" s="5" customFormat="1" x14ac:dyDescent="0.3"/>
    <row r="1057" s="5" customFormat="1" x14ac:dyDescent="0.3"/>
    <row r="1058" s="5" customFormat="1" x14ac:dyDescent="0.3"/>
    <row r="1059" s="5" customFormat="1" x14ac:dyDescent="0.3"/>
    <row r="1060" s="5" customFormat="1" x14ac:dyDescent="0.3"/>
    <row r="1061" s="5" customFormat="1" x14ac:dyDescent="0.3"/>
    <row r="1062" s="5" customFormat="1" x14ac:dyDescent="0.3"/>
    <row r="1063" s="5" customFormat="1" x14ac:dyDescent="0.3"/>
    <row r="1064" s="5" customFormat="1" x14ac:dyDescent="0.3"/>
    <row r="1065" s="5" customFormat="1" x14ac:dyDescent="0.3"/>
    <row r="1066" s="5" customFormat="1" x14ac:dyDescent="0.3"/>
    <row r="1067" s="5" customFormat="1" x14ac:dyDescent="0.3"/>
    <row r="1068" s="5" customFormat="1" x14ac:dyDescent="0.3"/>
    <row r="1069" s="5" customFormat="1" x14ac:dyDescent="0.3"/>
    <row r="1070" s="5" customFormat="1" x14ac:dyDescent="0.3"/>
    <row r="1071" s="5" customFormat="1" x14ac:dyDescent="0.3"/>
    <row r="1072" s="5" customFormat="1" x14ac:dyDescent="0.3"/>
    <row r="1073" s="5" customFormat="1" x14ac:dyDescent="0.3"/>
    <row r="1074" s="5" customFormat="1" x14ac:dyDescent="0.3"/>
    <row r="1075" s="5" customFormat="1" x14ac:dyDescent="0.3"/>
    <row r="1076" s="5" customFormat="1" x14ac:dyDescent="0.3"/>
    <row r="1077" s="5" customFormat="1" x14ac:dyDescent="0.3"/>
    <row r="1078" s="5" customFormat="1" x14ac:dyDescent="0.3"/>
    <row r="1079" s="5" customFormat="1" x14ac:dyDescent="0.3"/>
    <row r="1080" s="5" customFormat="1" x14ac:dyDescent="0.3"/>
    <row r="1081" s="5" customFormat="1" x14ac:dyDescent="0.3"/>
    <row r="1082" s="5" customFormat="1" x14ac:dyDescent="0.3"/>
    <row r="1083" s="5" customFormat="1" x14ac:dyDescent="0.3"/>
    <row r="1084" s="5" customFormat="1" x14ac:dyDescent="0.3"/>
    <row r="1085" s="5" customFormat="1" x14ac:dyDescent="0.3"/>
    <row r="1086" s="5" customFormat="1" x14ac:dyDescent="0.3"/>
    <row r="1087" s="5" customFormat="1" x14ac:dyDescent="0.3"/>
    <row r="1088" s="5" customFormat="1" x14ac:dyDescent="0.3"/>
    <row r="1089" s="5" customFormat="1" x14ac:dyDescent="0.3"/>
    <row r="1090" s="5" customFormat="1" x14ac:dyDescent="0.3"/>
    <row r="1091" s="5" customFormat="1" x14ac:dyDescent="0.3"/>
    <row r="1092" s="5" customFormat="1" x14ac:dyDescent="0.3"/>
    <row r="1093" s="5" customFormat="1" x14ac:dyDescent="0.3"/>
    <row r="1094" s="5" customFormat="1" x14ac:dyDescent="0.3"/>
    <row r="1095" s="5" customFormat="1" x14ac:dyDescent="0.3"/>
    <row r="1096" s="5" customFormat="1" x14ac:dyDescent="0.3"/>
    <row r="1097" s="5" customFormat="1" x14ac:dyDescent="0.3"/>
    <row r="1098" s="5" customFormat="1" x14ac:dyDescent="0.3"/>
    <row r="1099" s="5" customFormat="1" x14ac:dyDescent="0.3"/>
    <row r="1100" s="5" customFormat="1" x14ac:dyDescent="0.3"/>
    <row r="1101" s="5" customFormat="1" x14ac:dyDescent="0.3"/>
    <row r="1102" s="5" customFormat="1" x14ac:dyDescent="0.3"/>
    <row r="1103" s="5" customFormat="1" x14ac:dyDescent="0.3"/>
    <row r="1104" s="5" customFormat="1" x14ac:dyDescent="0.3"/>
    <row r="1105" s="5" customFormat="1" x14ac:dyDescent="0.3"/>
    <row r="1106" s="5" customFormat="1" x14ac:dyDescent="0.3"/>
    <row r="1107" s="5" customFormat="1" x14ac:dyDescent="0.3"/>
    <row r="1108" s="5" customFormat="1" x14ac:dyDescent="0.3"/>
    <row r="1109" s="5" customFormat="1" x14ac:dyDescent="0.3"/>
    <row r="1110" s="5" customFormat="1" x14ac:dyDescent="0.3"/>
    <row r="1111" s="5" customFormat="1" x14ac:dyDescent="0.3"/>
    <row r="1112" s="5" customFormat="1" x14ac:dyDescent="0.3"/>
    <row r="1113" s="5" customFormat="1" x14ac:dyDescent="0.3"/>
    <row r="1114" s="5" customFormat="1" x14ac:dyDescent="0.3"/>
    <row r="1115" s="5" customFormat="1" x14ac:dyDescent="0.3"/>
    <row r="1116" s="5" customFormat="1" x14ac:dyDescent="0.3"/>
    <row r="1117" s="5" customFormat="1" x14ac:dyDescent="0.3"/>
    <row r="1118" s="5" customFormat="1" x14ac:dyDescent="0.3"/>
    <row r="1119" s="5" customFormat="1" x14ac:dyDescent="0.3"/>
    <row r="1120" s="5" customFormat="1" x14ac:dyDescent="0.3"/>
    <row r="1121" s="5" customFormat="1" x14ac:dyDescent="0.3"/>
    <row r="1122" s="5" customFormat="1" x14ac:dyDescent="0.3"/>
    <row r="1123" s="5" customFormat="1" x14ac:dyDescent="0.3"/>
    <row r="1124" s="5" customFormat="1" x14ac:dyDescent="0.3"/>
    <row r="1125" s="5" customFormat="1" x14ac:dyDescent="0.3"/>
    <row r="1126" s="5" customFormat="1" x14ac:dyDescent="0.3"/>
    <row r="1127" s="5" customFormat="1" x14ac:dyDescent="0.3"/>
    <row r="1128" s="5" customFormat="1" x14ac:dyDescent="0.3"/>
    <row r="1129" s="5" customFormat="1" x14ac:dyDescent="0.3"/>
    <row r="1130" s="5" customFormat="1" x14ac:dyDescent="0.3"/>
    <row r="1131" s="5" customFormat="1" x14ac:dyDescent="0.3"/>
    <row r="1132" s="5" customFormat="1" x14ac:dyDescent="0.3"/>
    <row r="1133" s="5" customFormat="1" x14ac:dyDescent="0.3"/>
    <row r="1134" s="5" customFormat="1" x14ac:dyDescent="0.3"/>
    <row r="1135" s="5" customFormat="1" x14ac:dyDescent="0.3"/>
    <row r="1136" s="5" customFormat="1" x14ac:dyDescent="0.3"/>
    <row r="1137" s="5" customFormat="1" x14ac:dyDescent="0.3"/>
    <row r="1138" s="5" customFormat="1" x14ac:dyDescent="0.3"/>
    <row r="1139" s="5" customFormat="1" x14ac:dyDescent="0.3"/>
    <row r="1140" s="5" customFormat="1" x14ac:dyDescent="0.3"/>
    <row r="1141" s="5" customFormat="1" x14ac:dyDescent="0.3"/>
    <row r="1142" s="5" customFormat="1" x14ac:dyDescent="0.3"/>
    <row r="1143" s="5" customFormat="1" x14ac:dyDescent="0.3"/>
    <row r="1144" s="5" customFormat="1" x14ac:dyDescent="0.3"/>
    <row r="1145" s="5" customFormat="1" x14ac:dyDescent="0.3"/>
    <row r="1146" s="5" customFormat="1" x14ac:dyDescent="0.3"/>
    <row r="1147" s="5" customFormat="1" x14ac:dyDescent="0.3"/>
    <row r="1148" s="5" customFormat="1" x14ac:dyDescent="0.3"/>
    <row r="1149" s="5" customFormat="1" x14ac:dyDescent="0.3"/>
    <row r="1150" s="5" customFormat="1" x14ac:dyDescent="0.3"/>
    <row r="1151" s="5" customFormat="1" x14ac:dyDescent="0.3"/>
    <row r="1152" s="5" customFormat="1" x14ac:dyDescent="0.3"/>
    <row r="1153" s="5" customFormat="1" x14ac:dyDescent="0.3"/>
    <row r="1154" s="5" customFormat="1" x14ac:dyDescent="0.3"/>
    <row r="1155" s="5" customFormat="1" x14ac:dyDescent="0.3"/>
    <row r="1156" s="5" customFormat="1" x14ac:dyDescent="0.3"/>
    <row r="1157" s="5" customFormat="1" x14ac:dyDescent="0.3"/>
    <row r="1158" s="5" customFormat="1" x14ac:dyDescent="0.3"/>
    <row r="1159" s="5" customFormat="1" x14ac:dyDescent="0.3"/>
    <row r="1160" s="5" customFormat="1" x14ac:dyDescent="0.3"/>
    <row r="1161" s="5" customFormat="1" x14ac:dyDescent="0.3"/>
    <row r="1162" s="5" customFormat="1" x14ac:dyDescent="0.3"/>
    <row r="1163" s="5" customFormat="1" x14ac:dyDescent="0.3"/>
    <row r="1164" s="5" customFormat="1" x14ac:dyDescent="0.3"/>
    <row r="1165" s="5" customFormat="1" x14ac:dyDescent="0.3"/>
    <row r="1166" s="5" customFormat="1" x14ac:dyDescent="0.3"/>
    <row r="1167" s="5" customFormat="1" x14ac:dyDescent="0.3"/>
    <row r="1168" s="5" customFormat="1" x14ac:dyDescent="0.3"/>
    <row r="1169" s="5" customFormat="1" x14ac:dyDescent="0.3"/>
    <row r="1170" s="5" customFormat="1" x14ac:dyDescent="0.3"/>
    <row r="1171" s="5" customFormat="1" x14ac:dyDescent="0.3"/>
    <row r="1172" s="5" customFormat="1" x14ac:dyDescent="0.3"/>
    <row r="1173" s="5" customFormat="1" x14ac:dyDescent="0.3"/>
    <row r="1174" s="5" customFormat="1" x14ac:dyDescent="0.3"/>
    <row r="1175" s="5" customFormat="1" x14ac:dyDescent="0.3"/>
    <row r="1176" s="5" customFormat="1" x14ac:dyDescent="0.3"/>
    <row r="1177" s="5" customFormat="1" x14ac:dyDescent="0.3"/>
    <row r="1178" s="5" customFormat="1" x14ac:dyDescent="0.3"/>
    <row r="1179" s="5" customFormat="1" x14ac:dyDescent="0.3"/>
    <row r="1180" s="5" customFormat="1" x14ac:dyDescent="0.3"/>
    <row r="1181" s="5" customFormat="1" x14ac:dyDescent="0.3"/>
    <row r="1182" s="5" customFormat="1" x14ac:dyDescent="0.3"/>
    <row r="1183" s="5" customFormat="1" x14ac:dyDescent="0.3"/>
    <row r="1184" s="5" customFormat="1" x14ac:dyDescent="0.3"/>
    <row r="1185" s="5" customFormat="1" x14ac:dyDescent="0.3"/>
    <row r="1186" s="5" customFormat="1" x14ac:dyDescent="0.3"/>
    <row r="1187" s="5" customFormat="1" x14ac:dyDescent="0.3"/>
    <row r="1188" s="5" customFormat="1" x14ac:dyDescent="0.3"/>
    <row r="1189" s="5" customFormat="1" x14ac:dyDescent="0.3"/>
    <row r="1190" s="5" customFormat="1" x14ac:dyDescent="0.3"/>
    <row r="1191" s="5" customFormat="1" x14ac:dyDescent="0.3"/>
    <row r="1192" s="5" customFormat="1" x14ac:dyDescent="0.3"/>
    <row r="1193" s="5" customFormat="1" x14ac:dyDescent="0.3"/>
    <row r="1194" s="5" customFormat="1" x14ac:dyDescent="0.3"/>
    <row r="1195" s="5" customFormat="1" x14ac:dyDescent="0.3"/>
    <row r="1196" s="5" customFormat="1" x14ac:dyDescent="0.3"/>
    <row r="1197" s="5" customFormat="1" x14ac:dyDescent="0.3"/>
    <row r="1198" s="5" customFormat="1" x14ac:dyDescent="0.3"/>
    <row r="1199" s="5" customFormat="1" x14ac:dyDescent="0.3"/>
    <row r="1200" s="5" customFormat="1" x14ac:dyDescent="0.3"/>
    <row r="1201" s="5" customFormat="1" x14ac:dyDescent="0.3"/>
    <row r="1202" s="5" customFormat="1" x14ac:dyDescent="0.3"/>
    <row r="1203" s="5" customFormat="1" x14ac:dyDescent="0.3"/>
    <row r="1204" s="5" customFormat="1" x14ac:dyDescent="0.3"/>
    <row r="1205" s="5" customFormat="1" x14ac:dyDescent="0.3"/>
    <row r="1206" s="5" customFormat="1" x14ac:dyDescent="0.3"/>
    <row r="1207" s="5" customFormat="1" x14ac:dyDescent="0.3"/>
    <row r="1208" s="5" customFormat="1" x14ac:dyDescent="0.3"/>
    <row r="1209" s="5" customFormat="1" x14ac:dyDescent="0.3"/>
    <row r="1210" s="5" customFormat="1" x14ac:dyDescent="0.3"/>
    <row r="1211" s="5" customFormat="1" x14ac:dyDescent="0.3"/>
    <row r="1212" s="5" customFormat="1" x14ac:dyDescent="0.3"/>
    <row r="1213" s="5" customFormat="1" x14ac:dyDescent="0.3"/>
    <row r="1214" s="5" customFormat="1" x14ac:dyDescent="0.3"/>
    <row r="1215" s="5" customFormat="1" x14ac:dyDescent="0.3"/>
    <row r="1216" s="5" customFormat="1" x14ac:dyDescent="0.3"/>
    <row r="1217" s="5" customFormat="1" x14ac:dyDescent="0.3"/>
    <row r="1218" s="5" customFormat="1" x14ac:dyDescent="0.3"/>
    <row r="1219" s="5" customFormat="1" x14ac:dyDescent="0.3"/>
    <row r="1220" s="5" customFormat="1" x14ac:dyDescent="0.3"/>
    <row r="1221" s="5" customFormat="1" x14ac:dyDescent="0.3"/>
    <row r="1222" s="5" customFormat="1" x14ac:dyDescent="0.3"/>
    <row r="1223" s="5" customFormat="1" x14ac:dyDescent="0.3"/>
    <row r="1224" s="5" customFormat="1" x14ac:dyDescent="0.3"/>
    <row r="1225" s="5" customFormat="1" x14ac:dyDescent="0.3"/>
    <row r="1226" s="5" customFormat="1" x14ac:dyDescent="0.3"/>
    <row r="1227" s="5" customFormat="1" x14ac:dyDescent="0.3"/>
    <row r="1228" s="5" customFormat="1" x14ac:dyDescent="0.3"/>
    <row r="1229" s="5" customFormat="1" x14ac:dyDescent="0.3"/>
    <row r="1230" s="5" customFormat="1" x14ac:dyDescent="0.3"/>
    <row r="1231" s="5" customFormat="1" x14ac:dyDescent="0.3"/>
    <row r="1232" s="5" customFormat="1" x14ac:dyDescent="0.3"/>
    <row r="1233" s="5" customFormat="1" x14ac:dyDescent="0.3"/>
    <row r="1234" s="5" customFormat="1" x14ac:dyDescent="0.3"/>
    <row r="1235" s="5" customFormat="1" x14ac:dyDescent="0.3"/>
    <row r="1236" s="5" customFormat="1" x14ac:dyDescent="0.3"/>
    <row r="1237" s="5" customFormat="1" x14ac:dyDescent="0.3"/>
    <row r="1238" s="5" customFormat="1" x14ac:dyDescent="0.3"/>
    <row r="1239" s="5" customFormat="1" x14ac:dyDescent="0.3"/>
    <row r="1240" s="5" customFormat="1" x14ac:dyDescent="0.3"/>
    <row r="1241" s="5" customFormat="1" x14ac:dyDescent="0.3"/>
    <row r="1242" s="5" customFormat="1" x14ac:dyDescent="0.3"/>
    <row r="1243" s="5" customFormat="1" x14ac:dyDescent="0.3"/>
    <row r="1244" s="5" customFormat="1" x14ac:dyDescent="0.3"/>
    <row r="1245" s="5" customFormat="1" x14ac:dyDescent="0.3"/>
    <row r="1246" s="5" customFormat="1" x14ac:dyDescent="0.3"/>
    <row r="1247" s="5" customFormat="1" x14ac:dyDescent="0.3"/>
    <row r="1248" s="5" customFormat="1" x14ac:dyDescent="0.3"/>
    <row r="1249" s="5" customFormat="1" x14ac:dyDescent="0.3"/>
    <row r="1250" s="5" customFormat="1" x14ac:dyDescent="0.3"/>
    <row r="1251" s="5" customFormat="1" x14ac:dyDescent="0.3"/>
    <row r="1252" s="5" customFormat="1" x14ac:dyDescent="0.3"/>
    <row r="1253" s="5" customFormat="1" x14ac:dyDescent="0.3"/>
    <row r="1254" s="5" customFormat="1" x14ac:dyDescent="0.3"/>
    <row r="1255" s="5" customFormat="1" x14ac:dyDescent="0.3"/>
    <row r="1256" s="5" customFormat="1" x14ac:dyDescent="0.3"/>
    <row r="1257" s="5" customFormat="1" x14ac:dyDescent="0.3"/>
    <row r="1258" s="5" customFormat="1" x14ac:dyDescent="0.3"/>
    <row r="1259" s="5" customFormat="1" x14ac:dyDescent="0.3"/>
    <row r="1260" s="5" customFormat="1" x14ac:dyDescent="0.3"/>
    <row r="1261" s="5" customFormat="1" x14ac:dyDescent="0.3"/>
    <row r="1262" s="5" customFormat="1" x14ac:dyDescent="0.3"/>
    <row r="1263" s="5" customFormat="1" x14ac:dyDescent="0.3"/>
    <row r="1264" s="5" customFormat="1" x14ac:dyDescent="0.3"/>
    <row r="1265" s="5" customFormat="1" x14ac:dyDescent="0.3"/>
    <row r="1266" s="5" customFormat="1" x14ac:dyDescent="0.3"/>
    <row r="1267" s="5" customFormat="1" x14ac:dyDescent="0.3"/>
    <row r="1268" s="5" customFormat="1" x14ac:dyDescent="0.3"/>
    <row r="1269" s="5" customFormat="1" x14ac:dyDescent="0.3"/>
    <row r="1270" s="5" customFormat="1" x14ac:dyDescent="0.3"/>
    <row r="1271" s="5" customFormat="1" x14ac:dyDescent="0.3"/>
    <row r="1272" s="5" customFormat="1" x14ac:dyDescent="0.3"/>
    <row r="1273" s="5" customFormat="1" x14ac:dyDescent="0.3"/>
    <row r="1274" s="5" customFormat="1" x14ac:dyDescent="0.3"/>
    <row r="1275" s="5" customFormat="1" x14ac:dyDescent="0.3"/>
    <row r="1276" s="5" customFormat="1" x14ac:dyDescent="0.3"/>
    <row r="1277" s="5" customFormat="1" x14ac:dyDescent="0.3"/>
    <row r="1278" s="5" customFormat="1" x14ac:dyDescent="0.3"/>
    <row r="1279" s="5" customFormat="1" x14ac:dyDescent="0.3"/>
    <row r="1280" s="5" customFormat="1" x14ac:dyDescent="0.3"/>
    <row r="1281" s="5" customFormat="1" x14ac:dyDescent="0.3"/>
    <row r="1282" s="5" customFormat="1" x14ac:dyDescent="0.3"/>
    <row r="1283" s="5" customFormat="1" x14ac:dyDescent="0.3"/>
    <row r="1284" s="5" customFormat="1" x14ac:dyDescent="0.3"/>
    <row r="1285" s="5" customFormat="1" x14ac:dyDescent="0.3"/>
    <row r="1286" s="5" customFormat="1" x14ac:dyDescent="0.3"/>
    <row r="1287" s="5" customFormat="1" x14ac:dyDescent="0.3"/>
    <row r="1288" s="5" customFormat="1" x14ac:dyDescent="0.3"/>
    <row r="1289" s="5" customFormat="1" x14ac:dyDescent="0.3"/>
    <row r="1290" s="5" customFormat="1" x14ac:dyDescent="0.3"/>
    <row r="1291" s="5" customFormat="1" x14ac:dyDescent="0.3"/>
    <row r="1292" s="5" customFormat="1" x14ac:dyDescent="0.3"/>
    <row r="1293" s="5" customFormat="1" x14ac:dyDescent="0.3"/>
    <row r="1294" s="5" customFormat="1" x14ac:dyDescent="0.3"/>
    <row r="1295" s="5" customFormat="1" x14ac:dyDescent="0.3"/>
    <row r="1296" s="5" customFormat="1" x14ac:dyDescent="0.3"/>
    <row r="1297" s="5" customFormat="1" x14ac:dyDescent="0.3"/>
    <row r="1298" s="5" customFormat="1" x14ac:dyDescent="0.3"/>
    <row r="1299" s="5" customFormat="1" x14ac:dyDescent="0.3"/>
    <row r="1300" s="5" customFormat="1" x14ac:dyDescent="0.3"/>
    <row r="1301" s="5" customFormat="1" x14ac:dyDescent="0.3"/>
    <row r="1302" s="5" customFormat="1" x14ac:dyDescent="0.3"/>
    <row r="1303" s="5" customFormat="1" x14ac:dyDescent="0.3"/>
    <row r="1304" s="5" customFormat="1" x14ac:dyDescent="0.3"/>
    <row r="1305" s="5" customFormat="1" x14ac:dyDescent="0.3"/>
    <row r="1306" s="5" customFormat="1" x14ac:dyDescent="0.3"/>
    <row r="1307" s="5" customFormat="1" x14ac:dyDescent="0.3"/>
    <row r="1308" s="5" customFormat="1" x14ac:dyDescent="0.3"/>
    <row r="1309" s="5" customFormat="1" x14ac:dyDescent="0.3"/>
    <row r="1310" s="5" customFormat="1" x14ac:dyDescent="0.3"/>
    <row r="1311" s="5" customFormat="1" x14ac:dyDescent="0.3"/>
    <row r="1312" s="5" customFormat="1" x14ac:dyDescent="0.3"/>
    <row r="1313" s="5" customFormat="1" x14ac:dyDescent="0.3"/>
    <row r="1314" s="5" customFormat="1" x14ac:dyDescent="0.3"/>
    <row r="1315" s="5" customFormat="1" x14ac:dyDescent="0.3"/>
    <row r="1316" s="5" customFormat="1" x14ac:dyDescent="0.3"/>
    <row r="1317" s="5" customFormat="1" x14ac:dyDescent="0.3"/>
    <row r="1318" s="5" customFormat="1" x14ac:dyDescent="0.3"/>
    <row r="1319" s="5" customFormat="1" x14ac:dyDescent="0.3"/>
    <row r="1320" s="5" customFormat="1" x14ac:dyDescent="0.3"/>
    <row r="1321" s="5" customFormat="1" x14ac:dyDescent="0.3"/>
    <row r="1322" s="5" customFormat="1" x14ac:dyDescent="0.3"/>
    <row r="1323" s="5" customFormat="1" x14ac:dyDescent="0.3"/>
    <row r="1324" s="5" customFormat="1" x14ac:dyDescent="0.3"/>
    <row r="1325" s="5" customFormat="1" x14ac:dyDescent="0.3"/>
    <row r="1326" s="5" customFormat="1" x14ac:dyDescent="0.3"/>
    <row r="1327" s="5" customFormat="1" x14ac:dyDescent="0.3"/>
    <row r="1328" s="5" customFormat="1" x14ac:dyDescent="0.3"/>
    <row r="1329" s="5" customFormat="1" x14ac:dyDescent="0.3"/>
    <row r="1330" s="5" customFormat="1" x14ac:dyDescent="0.3"/>
    <row r="1331" s="5" customFormat="1" x14ac:dyDescent="0.3"/>
    <row r="1332" s="5" customFormat="1" x14ac:dyDescent="0.3"/>
    <row r="1333" s="5" customFormat="1" x14ac:dyDescent="0.3"/>
    <row r="1334" s="5" customFormat="1" x14ac:dyDescent="0.3"/>
    <row r="1335" s="5" customFormat="1" x14ac:dyDescent="0.3"/>
    <row r="1336" s="5" customFormat="1" x14ac:dyDescent="0.3"/>
    <row r="1337" s="5" customFormat="1" x14ac:dyDescent="0.3"/>
    <row r="1338" s="5" customFormat="1" x14ac:dyDescent="0.3"/>
    <row r="1339" s="5" customFormat="1" x14ac:dyDescent="0.3"/>
    <row r="1340" s="5" customFormat="1" x14ac:dyDescent="0.3"/>
    <row r="1341" s="5" customFormat="1" x14ac:dyDescent="0.3"/>
    <row r="1342" s="5" customFormat="1" x14ac:dyDescent="0.3"/>
    <row r="1343" s="5" customFormat="1" x14ac:dyDescent="0.3"/>
    <row r="1344" s="5" customFormat="1" x14ac:dyDescent="0.3"/>
    <row r="1345" s="5" customFormat="1" x14ac:dyDescent="0.3"/>
    <row r="1346" s="5" customFormat="1" x14ac:dyDescent="0.3"/>
    <row r="1347" s="5" customFormat="1" x14ac:dyDescent="0.3"/>
    <row r="1348" s="5" customFormat="1" x14ac:dyDescent="0.3"/>
    <row r="1349" s="5" customFormat="1" x14ac:dyDescent="0.3"/>
    <row r="1350" s="5" customFormat="1" x14ac:dyDescent="0.3"/>
    <row r="1351" s="5" customFormat="1" x14ac:dyDescent="0.3"/>
    <row r="1352" s="5" customFormat="1" x14ac:dyDescent="0.3"/>
    <row r="1353" s="5" customFormat="1" x14ac:dyDescent="0.3"/>
    <row r="1354" s="5" customFormat="1" x14ac:dyDescent="0.3"/>
    <row r="1355" s="5" customFormat="1" x14ac:dyDescent="0.3"/>
    <row r="1356" s="5" customFormat="1" x14ac:dyDescent="0.3"/>
    <row r="1357" s="5" customFormat="1" x14ac:dyDescent="0.3"/>
    <row r="1358" s="5" customFormat="1" x14ac:dyDescent="0.3"/>
    <row r="1359" s="5" customFormat="1" x14ac:dyDescent="0.3"/>
    <row r="1360" s="5" customFormat="1" x14ac:dyDescent="0.3"/>
    <row r="1361" s="5" customFormat="1" x14ac:dyDescent="0.3"/>
    <row r="1362" s="5" customFormat="1" x14ac:dyDescent="0.3"/>
    <row r="1363" s="5" customFormat="1" x14ac:dyDescent="0.3"/>
    <row r="1364" s="5" customFormat="1" x14ac:dyDescent="0.3"/>
    <row r="1365" s="5" customFormat="1" x14ac:dyDescent="0.3"/>
    <row r="1366" s="5" customFormat="1" x14ac:dyDescent="0.3"/>
    <row r="1367" s="5" customFormat="1" x14ac:dyDescent="0.3"/>
    <row r="1368" s="5" customFormat="1" x14ac:dyDescent="0.3"/>
    <row r="1369" s="5" customFormat="1" x14ac:dyDescent="0.3"/>
    <row r="1370" s="5" customFormat="1" x14ac:dyDescent="0.3"/>
    <row r="1371" s="5" customFormat="1" x14ac:dyDescent="0.3"/>
    <row r="1372" s="5" customFormat="1" x14ac:dyDescent="0.3"/>
    <row r="1373" s="5" customFormat="1" x14ac:dyDescent="0.3"/>
    <row r="1374" s="5" customFormat="1" x14ac:dyDescent="0.3"/>
    <row r="1375" s="5" customFormat="1" x14ac:dyDescent="0.3"/>
    <row r="1376" s="5" customFormat="1" x14ac:dyDescent="0.3"/>
    <row r="1377" s="5" customFormat="1" x14ac:dyDescent="0.3"/>
    <row r="1378" s="5" customFormat="1" x14ac:dyDescent="0.3"/>
    <row r="1379" s="5" customFormat="1" x14ac:dyDescent="0.3"/>
    <row r="1380" s="5" customFormat="1" x14ac:dyDescent="0.3"/>
    <row r="1381" s="5" customFormat="1" x14ac:dyDescent="0.3"/>
    <row r="1382" s="5" customFormat="1" x14ac:dyDescent="0.3"/>
    <row r="1383" s="5" customFormat="1" x14ac:dyDescent="0.3"/>
    <row r="1384" s="5" customFormat="1" x14ac:dyDescent="0.3"/>
    <row r="1385" s="5" customFormat="1" x14ac:dyDescent="0.3"/>
    <row r="1386" s="5" customFormat="1" x14ac:dyDescent="0.3"/>
    <row r="1387" s="5" customFormat="1" x14ac:dyDescent="0.3"/>
    <row r="1388" s="5" customFormat="1" x14ac:dyDescent="0.3"/>
    <row r="1389" s="5" customFormat="1" x14ac:dyDescent="0.3"/>
    <row r="1390" s="5" customFormat="1" x14ac:dyDescent="0.3"/>
    <row r="1391" s="5" customFormat="1" x14ac:dyDescent="0.3"/>
    <row r="1392" s="5" customFormat="1" x14ac:dyDescent="0.3"/>
    <row r="1393" s="5" customFormat="1" x14ac:dyDescent="0.3"/>
    <row r="1394" s="5" customFormat="1" x14ac:dyDescent="0.3"/>
    <row r="1395" s="5" customFormat="1" x14ac:dyDescent="0.3"/>
    <row r="1396" s="5" customFormat="1" x14ac:dyDescent="0.3"/>
    <row r="1397" s="5" customFormat="1" x14ac:dyDescent="0.3"/>
    <row r="1398" s="5" customFormat="1" x14ac:dyDescent="0.3"/>
    <row r="1399" s="5" customFormat="1" x14ac:dyDescent="0.3"/>
    <row r="1400" s="5" customFormat="1" x14ac:dyDescent="0.3"/>
    <row r="1401" s="5" customFormat="1" x14ac:dyDescent="0.3"/>
    <row r="1402" s="5" customFormat="1" x14ac:dyDescent="0.3"/>
    <row r="1403" s="5" customFormat="1" x14ac:dyDescent="0.3"/>
    <row r="1404" s="5" customFormat="1" x14ac:dyDescent="0.3"/>
    <row r="1405" s="5" customFormat="1" x14ac:dyDescent="0.3"/>
    <row r="1406" s="5" customFormat="1" x14ac:dyDescent="0.3"/>
    <row r="1407" s="5" customFormat="1" x14ac:dyDescent="0.3"/>
    <row r="1408" s="5" customFormat="1" x14ac:dyDescent="0.3"/>
    <row r="1409" s="5" customFormat="1" x14ac:dyDescent="0.3"/>
    <row r="1410" s="5" customFormat="1" x14ac:dyDescent="0.3"/>
    <row r="1411" s="5" customFormat="1" x14ac:dyDescent="0.3"/>
    <row r="1412" s="5" customFormat="1" x14ac:dyDescent="0.3"/>
    <row r="1413" s="5" customFormat="1" x14ac:dyDescent="0.3"/>
    <row r="1414" s="5" customFormat="1" x14ac:dyDescent="0.3"/>
    <row r="1415" s="5" customFormat="1" x14ac:dyDescent="0.3"/>
    <row r="1416" s="5" customFormat="1" x14ac:dyDescent="0.3"/>
    <row r="1417" s="5" customFormat="1" x14ac:dyDescent="0.3"/>
    <row r="1418" s="5" customFormat="1" x14ac:dyDescent="0.3"/>
    <row r="1419" s="5" customFormat="1" x14ac:dyDescent="0.3"/>
    <row r="1420" s="5" customFormat="1" x14ac:dyDescent="0.3"/>
    <row r="1421" s="5" customFormat="1" x14ac:dyDescent="0.3"/>
    <row r="1422" s="5" customFormat="1" x14ac:dyDescent="0.3"/>
    <row r="1423" s="5" customFormat="1" x14ac:dyDescent="0.3"/>
    <row r="1424" s="5" customFormat="1" x14ac:dyDescent="0.3"/>
    <row r="1425" s="5" customFormat="1" x14ac:dyDescent="0.3"/>
    <row r="1426" s="5" customFormat="1" x14ac:dyDescent="0.3"/>
    <row r="1427" s="5" customFormat="1" x14ac:dyDescent="0.3"/>
    <row r="1428" s="5" customFormat="1" x14ac:dyDescent="0.3"/>
    <row r="1429" s="5" customFormat="1" x14ac:dyDescent="0.3"/>
    <row r="1430" s="5" customFormat="1" x14ac:dyDescent="0.3"/>
    <row r="1431" s="5" customFormat="1" x14ac:dyDescent="0.3"/>
    <row r="1432" s="5" customFormat="1" x14ac:dyDescent="0.3"/>
    <row r="1433" s="5" customFormat="1" x14ac:dyDescent="0.3"/>
    <row r="1434" s="5" customFormat="1" x14ac:dyDescent="0.3"/>
    <row r="1435" s="5" customFormat="1" x14ac:dyDescent="0.3"/>
    <row r="1436" s="5" customFormat="1" x14ac:dyDescent="0.3"/>
    <row r="1437" s="5" customFormat="1" x14ac:dyDescent="0.3"/>
    <row r="1438" s="5" customFormat="1" x14ac:dyDescent="0.3"/>
    <row r="1439" s="5" customFormat="1" x14ac:dyDescent="0.3"/>
    <row r="1440" s="5" customFormat="1" x14ac:dyDescent="0.3"/>
    <row r="1441" s="5" customFormat="1" x14ac:dyDescent="0.3"/>
    <row r="1442" s="5" customFormat="1" x14ac:dyDescent="0.3"/>
    <row r="1443" s="5" customFormat="1" x14ac:dyDescent="0.3"/>
    <row r="1444" s="5" customFormat="1" x14ac:dyDescent="0.3"/>
    <row r="1445" s="5" customFormat="1" x14ac:dyDescent="0.3"/>
    <row r="1446" s="5" customFormat="1" x14ac:dyDescent="0.3"/>
    <row r="1447" s="5" customFormat="1" x14ac:dyDescent="0.3"/>
    <row r="1448" s="5" customFormat="1" x14ac:dyDescent="0.3"/>
    <row r="1449" s="5" customFormat="1" x14ac:dyDescent="0.3"/>
    <row r="1450" s="5" customFormat="1" x14ac:dyDescent="0.3"/>
    <row r="1451" s="5" customFormat="1" x14ac:dyDescent="0.3"/>
    <row r="1452" s="5" customFormat="1" x14ac:dyDescent="0.3"/>
    <row r="1453" s="5" customFormat="1" x14ac:dyDescent="0.3"/>
    <row r="1454" s="5" customFormat="1" x14ac:dyDescent="0.3"/>
    <row r="1455" s="5" customFormat="1" x14ac:dyDescent="0.3"/>
    <row r="1456" s="5" customFormat="1" x14ac:dyDescent="0.3"/>
    <row r="1457" s="5" customFormat="1" x14ac:dyDescent="0.3"/>
    <row r="1458" s="5" customFormat="1" x14ac:dyDescent="0.3"/>
    <row r="1459" s="5" customFormat="1" x14ac:dyDescent="0.3"/>
    <row r="1460" s="5" customFormat="1" x14ac:dyDescent="0.3"/>
    <row r="1461" s="5" customFormat="1" x14ac:dyDescent="0.3"/>
    <row r="1462" s="5" customFormat="1" x14ac:dyDescent="0.3"/>
    <row r="1463" s="5" customFormat="1" x14ac:dyDescent="0.3"/>
    <row r="1464" s="5" customFormat="1" x14ac:dyDescent="0.3"/>
    <row r="1465" s="5" customFormat="1" x14ac:dyDescent="0.3"/>
    <row r="1466" s="5" customFormat="1" x14ac:dyDescent="0.3"/>
    <row r="1467" s="5" customFormat="1" x14ac:dyDescent="0.3"/>
    <row r="1468" s="5" customFormat="1" x14ac:dyDescent="0.3"/>
    <row r="1469" s="5" customFormat="1" x14ac:dyDescent="0.3"/>
    <row r="1470" s="5" customFormat="1" x14ac:dyDescent="0.3"/>
    <row r="1471" s="5" customFormat="1" x14ac:dyDescent="0.3"/>
    <row r="1472" s="5" customFormat="1" x14ac:dyDescent="0.3"/>
    <row r="1473" s="5" customFormat="1" x14ac:dyDescent="0.3"/>
    <row r="1474" s="5" customFormat="1" x14ac:dyDescent="0.3"/>
    <row r="1475" s="5" customFormat="1" x14ac:dyDescent="0.3"/>
    <row r="1476" s="5" customFormat="1" x14ac:dyDescent="0.3"/>
    <row r="1477" s="5" customFormat="1" x14ac:dyDescent="0.3"/>
    <row r="1478" s="5" customFormat="1" x14ac:dyDescent="0.3"/>
    <row r="1479" s="5" customFormat="1" x14ac:dyDescent="0.3"/>
    <row r="1480" s="5" customFormat="1" x14ac:dyDescent="0.3"/>
    <row r="1481" s="5" customFormat="1" x14ac:dyDescent="0.3"/>
    <row r="1482" s="5" customFormat="1" x14ac:dyDescent="0.3"/>
    <row r="1483" s="5" customFormat="1" x14ac:dyDescent="0.3"/>
    <row r="1484" s="5" customFormat="1" x14ac:dyDescent="0.3"/>
    <row r="1485" s="5" customFormat="1" x14ac:dyDescent="0.3"/>
    <row r="1486" s="5" customFormat="1" x14ac:dyDescent="0.3"/>
    <row r="1487" s="5" customFormat="1" x14ac:dyDescent="0.3"/>
    <row r="1488" s="5" customFormat="1" x14ac:dyDescent="0.3"/>
    <row r="1489" s="5" customFormat="1" x14ac:dyDescent="0.3"/>
    <row r="1490" s="5" customFormat="1" x14ac:dyDescent="0.3"/>
    <row r="1491" s="5" customFormat="1" x14ac:dyDescent="0.3"/>
    <row r="1492" s="5" customFormat="1" x14ac:dyDescent="0.3"/>
    <row r="1493" s="5" customFormat="1" x14ac:dyDescent="0.3"/>
    <row r="1494" s="5" customFormat="1" x14ac:dyDescent="0.3"/>
    <row r="1495" s="5" customFormat="1" x14ac:dyDescent="0.3"/>
    <row r="1496" s="5" customFormat="1" x14ac:dyDescent="0.3"/>
    <row r="1497" s="5" customFormat="1" x14ac:dyDescent="0.3"/>
    <row r="1498" s="5" customFormat="1" x14ac:dyDescent="0.3"/>
    <row r="1499" s="5" customFormat="1" x14ac:dyDescent="0.3"/>
    <row r="1500" s="5" customFormat="1" x14ac:dyDescent="0.3"/>
    <row r="1501" s="5" customFormat="1" x14ac:dyDescent="0.3"/>
    <row r="1502" s="5" customFormat="1" x14ac:dyDescent="0.3"/>
    <row r="1503" s="5" customFormat="1" x14ac:dyDescent="0.3"/>
    <row r="1504" s="5" customFormat="1" x14ac:dyDescent="0.3"/>
    <row r="1505" s="5" customFormat="1" x14ac:dyDescent="0.3"/>
    <row r="1506" s="5" customFormat="1" x14ac:dyDescent="0.3"/>
    <row r="1507" s="5" customFormat="1" x14ac:dyDescent="0.3"/>
    <row r="1508" s="5" customFormat="1" x14ac:dyDescent="0.3"/>
    <row r="1509" s="5" customFormat="1" x14ac:dyDescent="0.3"/>
    <row r="1510" s="5" customFormat="1" x14ac:dyDescent="0.3"/>
    <row r="1511" s="5" customFormat="1" x14ac:dyDescent="0.3"/>
    <row r="1512" s="5" customFormat="1" x14ac:dyDescent="0.3"/>
    <row r="1513" s="5" customFormat="1" x14ac:dyDescent="0.3"/>
    <row r="1514" s="5" customFormat="1" x14ac:dyDescent="0.3"/>
    <row r="1515" s="5" customFormat="1" x14ac:dyDescent="0.3"/>
    <row r="1516" s="5" customFormat="1" x14ac:dyDescent="0.3"/>
    <row r="1517" s="5" customFormat="1" x14ac:dyDescent="0.3"/>
    <row r="1518" s="5" customFormat="1" x14ac:dyDescent="0.3"/>
    <row r="1519" s="5" customFormat="1" x14ac:dyDescent="0.3"/>
    <row r="1520" s="5" customFormat="1" x14ac:dyDescent="0.3"/>
    <row r="1521" s="5" customFormat="1" x14ac:dyDescent="0.3"/>
    <row r="1522" s="5" customFormat="1" x14ac:dyDescent="0.3"/>
    <row r="1523" s="5" customFormat="1" x14ac:dyDescent="0.3"/>
    <row r="1524" s="5" customFormat="1" x14ac:dyDescent="0.3"/>
    <row r="1525" s="5" customFormat="1" x14ac:dyDescent="0.3"/>
    <row r="1526" s="5" customFormat="1" x14ac:dyDescent="0.3"/>
    <row r="1527" s="5" customFormat="1" x14ac:dyDescent="0.3"/>
    <row r="1528" s="5" customFormat="1" x14ac:dyDescent="0.3"/>
    <row r="1529" s="5" customFormat="1" x14ac:dyDescent="0.3"/>
    <row r="1530" s="5" customFormat="1" x14ac:dyDescent="0.3"/>
    <row r="1531" s="5" customFormat="1" x14ac:dyDescent="0.3"/>
    <row r="1532" s="5" customFormat="1" x14ac:dyDescent="0.3"/>
    <row r="1533" s="5" customFormat="1" x14ac:dyDescent="0.3"/>
    <row r="1534" s="5" customFormat="1" x14ac:dyDescent="0.3"/>
    <row r="1535" s="5" customFormat="1" x14ac:dyDescent="0.3"/>
    <row r="1536" s="5" customFormat="1" x14ac:dyDescent="0.3"/>
    <row r="1537" s="5" customFormat="1" x14ac:dyDescent="0.3"/>
    <row r="1538" s="5" customFormat="1" x14ac:dyDescent="0.3"/>
    <row r="1539" s="5" customFormat="1" x14ac:dyDescent="0.3"/>
    <row r="1540" s="5" customFormat="1" x14ac:dyDescent="0.3"/>
    <row r="1541" s="5" customFormat="1" x14ac:dyDescent="0.3"/>
    <row r="1542" s="5" customFormat="1" x14ac:dyDescent="0.3"/>
    <row r="1543" s="5" customFormat="1" x14ac:dyDescent="0.3"/>
    <row r="1544" s="5" customFormat="1" x14ac:dyDescent="0.3"/>
    <row r="1545" s="5" customFormat="1" x14ac:dyDescent="0.3"/>
    <row r="1546" s="5" customFormat="1" x14ac:dyDescent="0.3"/>
    <row r="1547" s="5" customFormat="1" x14ac:dyDescent="0.3"/>
    <row r="1548" s="5" customFormat="1" x14ac:dyDescent="0.3"/>
    <row r="1549" s="5" customFormat="1" x14ac:dyDescent="0.3"/>
    <row r="1550" s="5" customFormat="1" x14ac:dyDescent="0.3"/>
    <row r="1551" s="5" customFormat="1" x14ac:dyDescent="0.3"/>
    <row r="1552" s="5" customFormat="1" x14ac:dyDescent="0.3"/>
    <row r="1553" s="5" customFormat="1" x14ac:dyDescent="0.3"/>
    <row r="1554" s="5" customFormat="1" x14ac:dyDescent="0.3"/>
    <row r="1555" s="5" customFormat="1" x14ac:dyDescent="0.3"/>
    <row r="1556" s="5" customFormat="1" x14ac:dyDescent="0.3"/>
    <row r="1557" s="5" customFormat="1" x14ac:dyDescent="0.3"/>
    <row r="1558" s="5" customFormat="1" x14ac:dyDescent="0.3"/>
    <row r="1559" s="5" customFormat="1" x14ac:dyDescent="0.3"/>
    <row r="1560" s="5" customFormat="1" x14ac:dyDescent="0.3"/>
    <row r="1561" s="5" customFormat="1" x14ac:dyDescent="0.3"/>
    <row r="1562" s="5" customFormat="1" x14ac:dyDescent="0.3"/>
    <row r="1563" s="5" customFormat="1" x14ac:dyDescent="0.3"/>
    <row r="1564" s="5" customFormat="1" x14ac:dyDescent="0.3"/>
    <row r="1565" s="5" customFormat="1" x14ac:dyDescent="0.3"/>
    <row r="1566" s="5" customFormat="1" x14ac:dyDescent="0.3"/>
    <row r="1567" s="5" customFormat="1" x14ac:dyDescent="0.3"/>
    <row r="1568" s="5" customFormat="1" x14ac:dyDescent="0.3"/>
    <row r="1569" s="5" customFormat="1" x14ac:dyDescent="0.3"/>
    <row r="1570" s="5" customFormat="1" x14ac:dyDescent="0.3"/>
    <row r="1571" s="5" customFormat="1" x14ac:dyDescent="0.3"/>
    <row r="1572" s="5" customFormat="1" x14ac:dyDescent="0.3"/>
    <row r="1573" s="5" customFormat="1" x14ac:dyDescent="0.3"/>
    <row r="1574" s="5" customFormat="1" x14ac:dyDescent="0.3"/>
    <row r="1575" s="5" customFormat="1" x14ac:dyDescent="0.3"/>
    <row r="1576" s="5" customFormat="1" x14ac:dyDescent="0.3"/>
    <row r="1577" s="5" customFormat="1" x14ac:dyDescent="0.3"/>
    <row r="1578" s="5" customFormat="1" x14ac:dyDescent="0.3"/>
    <row r="1579" s="5" customFormat="1" x14ac:dyDescent="0.3"/>
    <row r="1580" s="5" customFormat="1" x14ac:dyDescent="0.3"/>
    <row r="1581" s="5" customFormat="1" x14ac:dyDescent="0.3"/>
    <row r="1582" s="5" customFormat="1" x14ac:dyDescent="0.3"/>
    <row r="1583" s="5" customFormat="1" x14ac:dyDescent="0.3"/>
    <row r="1584" s="5" customFormat="1" x14ac:dyDescent="0.3"/>
    <row r="1585" s="5" customFormat="1" x14ac:dyDescent="0.3"/>
    <row r="1586" s="5" customFormat="1" x14ac:dyDescent="0.3"/>
    <row r="1587" s="5" customFormat="1" x14ac:dyDescent="0.3"/>
    <row r="1588" s="5" customFormat="1" x14ac:dyDescent="0.3"/>
    <row r="1589" s="5" customFormat="1" x14ac:dyDescent="0.3"/>
    <row r="1590" s="5" customFormat="1" x14ac:dyDescent="0.3"/>
    <row r="1591" s="5" customFormat="1" x14ac:dyDescent="0.3"/>
    <row r="1592" s="5" customFormat="1" x14ac:dyDescent="0.3"/>
    <row r="1593" s="5" customFormat="1" x14ac:dyDescent="0.3"/>
    <row r="1594" s="5" customFormat="1" x14ac:dyDescent="0.3"/>
    <row r="1595" s="5" customFormat="1" x14ac:dyDescent="0.3"/>
    <row r="1596" s="5" customFormat="1" x14ac:dyDescent="0.3"/>
    <row r="1597" s="5" customFormat="1" x14ac:dyDescent="0.3"/>
    <row r="1598" s="5" customFormat="1" x14ac:dyDescent="0.3"/>
    <row r="1599" s="5" customFormat="1" x14ac:dyDescent="0.3"/>
    <row r="1600" s="5" customFormat="1" x14ac:dyDescent="0.3"/>
    <row r="1601" s="5" customFormat="1" x14ac:dyDescent="0.3"/>
    <row r="1602" s="5" customFormat="1" x14ac:dyDescent="0.3"/>
    <row r="1603" s="5" customFormat="1" x14ac:dyDescent="0.3"/>
    <row r="1604" s="5" customFormat="1" x14ac:dyDescent="0.3"/>
    <row r="1605" s="5" customFormat="1" x14ac:dyDescent="0.3"/>
    <row r="1606" s="5" customFormat="1" x14ac:dyDescent="0.3"/>
    <row r="1607" s="5" customFormat="1" x14ac:dyDescent="0.3"/>
    <row r="1608" s="5" customFormat="1" x14ac:dyDescent="0.3"/>
    <row r="1609" s="5" customFormat="1" x14ac:dyDescent="0.3"/>
    <row r="1610" s="5" customFormat="1" x14ac:dyDescent="0.3"/>
    <row r="1611" s="5" customFormat="1" x14ac:dyDescent="0.3"/>
    <row r="1612" s="5" customFormat="1" x14ac:dyDescent="0.3"/>
    <row r="1613" s="5" customFormat="1" x14ac:dyDescent="0.3"/>
    <row r="1614" s="5" customFormat="1" x14ac:dyDescent="0.3"/>
    <row r="1615" s="5" customFormat="1" x14ac:dyDescent="0.3"/>
    <row r="1616" s="5" customFormat="1" x14ac:dyDescent="0.3"/>
    <row r="1617" s="5" customFormat="1" x14ac:dyDescent="0.3"/>
    <row r="1618" s="5" customFormat="1" x14ac:dyDescent="0.3"/>
    <row r="1619" s="5" customFormat="1" x14ac:dyDescent="0.3"/>
    <row r="1620" s="5" customFormat="1" x14ac:dyDescent="0.3"/>
    <row r="1621" s="5" customFormat="1" x14ac:dyDescent="0.3"/>
    <row r="1622" s="5" customFormat="1" x14ac:dyDescent="0.3"/>
    <row r="1623" s="5" customFormat="1" x14ac:dyDescent="0.3"/>
    <row r="1624" s="5" customFormat="1" x14ac:dyDescent="0.3"/>
    <row r="1625" s="5" customFormat="1" x14ac:dyDescent="0.3"/>
    <row r="1626" s="5" customFormat="1" x14ac:dyDescent="0.3"/>
    <row r="1627" s="5" customFormat="1" x14ac:dyDescent="0.3"/>
    <row r="1628" s="5" customFormat="1" x14ac:dyDescent="0.3"/>
    <row r="1629" s="5" customFormat="1" x14ac:dyDescent="0.3"/>
    <row r="1630" s="5" customFormat="1" x14ac:dyDescent="0.3"/>
    <row r="1631" s="5" customFormat="1" x14ac:dyDescent="0.3"/>
    <row r="1632" s="5" customFormat="1" x14ac:dyDescent="0.3"/>
    <row r="1633" s="5" customFormat="1" x14ac:dyDescent="0.3"/>
    <row r="1634" s="5" customFormat="1" x14ac:dyDescent="0.3"/>
    <row r="1635" s="5" customFormat="1" x14ac:dyDescent="0.3"/>
    <row r="1636" s="5" customFormat="1" x14ac:dyDescent="0.3"/>
    <row r="1637" s="5" customFormat="1" x14ac:dyDescent="0.3"/>
    <row r="1638" s="5" customFormat="1" x14ac:dyDescent="0.3"/>
    <row r="1639" s="5" customFormat="1" x14ac:dyDescent="0.3"/>
    <row r="1640" s="5" customFormat="1" x14ac:dyDescent="0.3"/>
    <row r="1641" s="5" customFormat="1" x14ac:dyDescent="0.3"/>
    <row r="1642" s="5" customFormat="1" x14ac:dyDescent="0.3"/>
    <row r="1643" s="5" customFormat="1" x14ac:dyDescent="0.3"/>
    <row r="1644" s="5" customFormat="1" x14ac:dyDescent="0.3"/>
    <row r="1645" s="5" customFormat="1" x14ac:dyDescent="0.3"/>
    <row r="1646" s="5" customFormat="1" x14ac:dyDescent="0.3"/>
    <row r="1647" s="5" customFormat="1" x14ac:dyDescent="0.3"/>
    <row r="1648" s="5" customFormat="1" x14ac:dyDescent="0.3"/>
    <row r="1649" s="5" customFormat="1" x14ac:dyDescent="0.3"/>
    <row r="1650" s="5" customFormat="1" x14ac:dyDescent="0.3"/>
    <row r="1651" s="5" customFormat="1" x14ac:dyDescent="0.3"/>
    <row r="1652" s="5" customFormat="1" x14ac:dyDescent="0.3"/>
    <row r="1653" s="5" customFormat="1" x14ac:dyDescent="0.3"/>
    <row r="1654" s="5" customFormat="1" x14ac:dyDescent="0.3"/>
    <row r="1655" s="5" customFormat="1" x14ac:dyDescent="0.3"/>
    <row r="1656" s="5" customFormat="1" x14ac:dyDescent="0.3"/>
    <row r="1657" s="5" customFormat="1" x14ac:dyDescent="0.3"/>
    <row r="1658" s="5" customFormat="1" x14ac:dyDescent="0.3"/>
    <row r="1659" s="5" customFormat="1" x14ac:dyDescent="0.3"/>
    <row r="1660" s="5" customFormat="1" x14ac:dyDescent="0.3"/>
    <row r="1661" s="5" customFormat="1" x14ac:dyDescent="0.3"/>
    <row r="1662" s="5" customFormat="1" x14ac:dyDescent="0.3"/>
    <row r="1663" s="5" customFormat="1" x14ac:dyDescent="0.3"/>
    <row r="1664" s="5" customFormat="1" x14ac:dyDescent="0.3"/>
    <row r="1665" s="5" customFormat="1" x14ac:dyDescent="0.3"/>
    <row r="1666" s="5" customFormat="1" x14ac:dyDescent="0.3"/>
    <row r="1667" s="5" customFormat="1" x14ac:dyDescent="0.3"/>
    <row r="1668" s="5" customFormat="1" x14ac:dyDescent="0.3"/>
    <row r="1669" s="5" customFormat="1" x14ac:dyDescent="0.3"/>
    <row r="1670" s="5" customFormat="1" x14ac:dyDescent="0.3"/>
    <row r="1671" s="5" customFormat="1" x14ac:dyDescent="0.3"/>
    <row r="1672" s="5" customFormat="1" x14ac:dyDescent="0.3"/>
    <row r="1673" s="5" customFormat="1" x14ac:dyDescent="0.3"/>
    <row r="1674" s="5" customFormat="1" x14ac:dyDescent="0.3"/>
    <row r="1675" s="5" customFormat="1" x14ac:dyDescent="0.3"/>
    <row r="1676" s="5" customFormat="1" x14ac:dyDescent="0.3"/>
    <row r="1677" s="5" customFormat="1" x14ac:dyDescent="0.3"/>
    <row r="1678" s="5" customFormat="1" x14ac:dyDescent="0.3"/>
    <row r="1679" s="5" customFormat="1" x14ac:dyDescent="0.3"/>
    <row r="1680" s="5" customFormat="1" x14ac:dyDescent="0.3"/>
    <row r="1681" s="5" customFormat="1" x14ac:dyDescent="0.3"/>
    <row r="1682" s="5" customFormat="1" x14ac:dyDescent="0.3"/>
    <row r="1683" s="5" customFormat="1" x14ac:dyDescent="0.3"/>
    <row r="1684" s="5" customFormat="1" x14ac:dyDescent="0.3"/>
    <row r="1685" s="5" customFormat="1" x14ac:dyDescent="0.3"/>
    <row r="1686" s="5" customFormat="1" x14ac:dyDescent="0.3"/>
    <row r="1687" s="5" customFormat="1" x14ac:dyDescent="0.3"/>
    <row r="1688" s="5" customFormat="1" x14ac:dyDescent="0.3"/>
    <row r="1689" s="5" customFormat="1" x14ac:dyDescent="0.3"/>
    <row r="1690" s="5" customFormat="1" x14ac:dyDescent="0.3"/>
    <row r="1691" s="5" customFormat="1" x14ac:dyDescent="0.3"/>
    <row r="1692" s="5" customFormat="1" x14ac:dyDescent="0.3"/>
    <row r="1693" s="5" customFormat="1" x14ac:dyDescent="0.3"/>
    <row r="1694" s="5" customFormat="1" x14ac:dyDescent="0.3"/>
    <row r="1695" s="5" customFormat="1" x14ac:dyDescent="0.3"/>
    <row r="1696" s="5" customFormat="1" x14ac:dyDescent="0.3"/>
    <row r="1697" s="5" customFormat="1" x14ac:dyDescent="0.3"/>
    <row r="1698" s="5" customFormat="1" x14ac:dyDescent="0.3"/>
    <row r="1699" s="5" customFormat="1" x14ac:dyDescent="0.3"/>
    <row r="1700" s="5" customFormat="1" x14ac:dyDescent="0.3"/>
    <row r="1701" s="5" customFormat="1" x14ac:dyDescent="0.3"/>
    <row r="1702" s="5" customFormat="1" x14ac:dyDescent="0.3"/>
    <row r="1703" s="5" customFormat="1" x14ac:dyDescent="0.3"/>
    <row r="1704" s="5" customFormat="1" x14ac:dyDescent="0.3"/>
    <row r="1705" s="5" customFormat="1" x14ac:dyDescent="0.3"/>
    <row r="1706" s="5" customFormat="1" x14ac:dyDescent="0.3"/>
    <row r="1707" s="5" customFormat="1" x14ac:dyDescent="0.3"/>
    <row r="1708" s="5" customFormat="1" x14ac:dyDescent="0.3"/>
    <row r="1709" s="5" customFormat="1" x14ac:dyDescent="0.3"/>
    <row r="1710" s="5" customFormat="1" x14ac:dyDescent="0.3"/>
    <row r="1711" s="5" customFormat="1" x14ac:dyDescent="0.3"/>
    <row r="1712" s="5" customFormat="1" x14ac:dyDescent="0.3"/>
    <row r="1713" s="5" customFormat="1" x14ac:dyDescent="0.3"/>
    <row r="1714" s="5" customFormat="1" x14ac:dyDescent="0.3"/>
    <row r="1715" s="5" customFormat="1" x14ac:dyDescent="0.3"/>
    <row r="1716" s="5" customFormat="1" x14ac:dyDescent="0.3"/>
    <row r="1717" s="5" customFormat="1" x14ac:dyDescent="0.3"/>
    <row r="1718" s="5" customFormat="1" x14ac:dyDescent="0.3"/>
    <row r="1719" s="5" customFormat="1" x14ac:dyDescent="0.3"/>
    <row r="1720" s="5" customFormat="1" x14ac:dyDescent="0.3"/>
    <row r="1721" s="5" customFormat="1" x14ac:dyDescent="0.3"/>
    <row r="1722" s="5" customFormat="1" x14ac:dyDescent="0.3"/>
    <row r="1723" s="5" customFormat="1" x14ac:dyDescent="0.3"/>
    <row r="1724" s="5" customFormat="1" x14ac:dyDescent="0.3"/>
    <row r="1725" s="5" customFormat="1" x14ac:dyDescent="0.3"/>
    <row r="1726" s="5" customFormat="1" x14ac:dyDescent="0.3"/>
    <row r="1727" s="5" customFormat="1" x14ac:dyDescent="0.3"/>
    <row r="1728" s="5" customFormat="1" x14ac:dyDescent="0.3"/>
    <row r="1729" s="5" customFormat="1" x14ac:dyDescent="0.3"/>
    <row r="1730" s="5" customFormat="1" x14ac:dyDescent="0.3"/>
    <row r="1731" s="5" customFormat="1" x14ac:dyDescent="0.3"/>
    <row r="1732" s="5" customFormat="1" x14ac:dyDescent="0.3"/>
    <row r="1733" s="5" customFormat="1" x14ac:dyDescent="0.3"/>
    <row r="1734" s="5" customFormat="1" x14ac:dyDescent="0.3"/>
    <row r="1735" s="5" customFormat="1" x14ac:dyDescent="0.3"/>
    <row r="1736" s="5" customFormat="1" x14ac:dyDescent="0.3"/>
    <row r="1737" s="5" customFormat="1" x14ac:dyDescent="0.3"/>
    <row r="1738" s="5" customFormat="1" x14ac:dyDescent="0.3"/>
    <row r="1739" s="5" customFormat="1" x14ac:dyDescent="0.3"/>
    <row r="1740" s="5" customFormat="1" x14ac:dyDescent="0.3"/>
    <row r="1741" s="5" customFormat="1" x14ac:dyDescent="0.3"/>
    <row r="1742" s="5" customFormat="1" x14ac:dyDescent="0.3"/>
    <row r="1743" s="5" customFormat="1" x14ac:dyDescent="0.3"/>
    <row r="1744" s="5" customFormat="1" x14ac:dyDescent="0.3"/>
    <row r="1745" s="5" customFormat="1" x14ac:dyDescent="0.3"/>
    <row r="1746" s="5" customFormat="1" x14ac:dyDescent="0.3"/>
    <row r="1747" s="5" customFormat="1" x14ac:dyDescent="0.3"/>
    <row r="1748" s="5" customFormat="1" x14ac:dyDescent="0.3"/>
    <row r="1749" s="5" customFormat="1" x14ac:dyDescent="0.3"/>
    <row r="1750" s="5" customFormat="1" x14ac:dyDescent="0.3"/>
    <row r="1751" s="5" customFormat="1" x14ac:dyDescent="0.3"/>
    <row r="1752" s="5" customFormat="1" x14ac:dyDescent="0.3"/>
    <row r="1753" s="5" customFormat="1" x14ac:dyDescent="0.3"/>
    <row r="1754" s="5" customFormat="1" x14ac:dyDescent="0.3"/>
    <row r="1755" s="5" customFormat="1" x14ac:dyDescent="0.3"/>
    <row r="1756" s="5" customFormat="1" x14ac:dyDescent="0.3"/>
    <row r="1757" s="5" customFormat="1" x14ac:dyDescent="0.3"/>
    <row r="1758" s="5" customFormat="1" x14ac:dyDescent="0.3"/>
    <row r="1759" s="5" customFormat="1" x14ac:dyDescent="0.3"/>
    <row r="1760" s="5" customFormat="1" x14ac:dyDescent="0.3"/>
    <row r="1761" s="5" customFormat="1" x14ac:dyDescent="0.3"/>
    <row r="1762" s="5" customFormat="1" x14ac:dyDescent="0.3"/>
    <row r="1763" s="5" customFormat="1" x14ac:dyDescent="0.3"/>
    <row r="1764" s="5" customFormat="1" x14ac:dyDescent="0.3"/>
    <row r="1765" s="5" customFormat="1" x14ac:dyDescent="0.3"/>
    <row r="1766" s="5" customFormat="1" x14ac:dyDescent="0.3"/>
    <row r="1767" s="5" customFormat="1" x14ac:dyDescent="0.3"/>
    <row r="1768" s="5" customFormat="1" x14ac:dyDescent="0.3"/>
    <row r="1769" s="5" customFormat="1" x14ac:dyDescent="0.3"/>
    <row r="1770" s="5" customFormat="1" x14ac:dyDescent="0.3"/>
    <row r="1771" s="5" customFormat="1" x14ac:dyDescent="0.3"/>
    <row r="1772" s="5" customFormat="1" x14ac:dyDescent="0.3"/>
    <row r="1773" s="5" customFormat="1" x14ac:dyDescent="0.3"/>
    <row r="1774" s="5" customFormat="1" x14ac:dyDescent="0.3"/>
    <row r="1775" s="5" customFormat="1" x14ac:dyDescent="0.3"/>
    <row r="1776" s="5" customFormat="1" x14ac:dyDescent="0.3"/>
    <row r="1777" s="5" customFormat="1" x14ac:dyDescent="0.3"/>
    <row r="1778" s="5" customFormat="1" x14ac:dyDescent="0.3"/>
    <row r="1779" s="5" customFormat="1" x14ac:dyDescent="0.3"/>
    <row r="1780" s="5" customFormat="1" x14ac:dyDescent="0.3"/>
    <row r="1781" s="5" customFormat="1" x14ac:dyDescent="0.3"/>
    <row r="1782" s="5" customFormat="1" x14ac:dyDescent="0.3"/>
    <row r="1783" s="5" customFormat="1" x14ac:dyDescent="0.3"/>
    <row r="1784" s="5" customFormat="1" x14ac:dyDescent="0.3"/>
    <row r="1785" s="5" customFormat="1" x14ac:dyDescent="0.3"/>
    <row r="1786" s="5" customFormat="1" x14ac:dyDescent="0.3"/>
    <row r="1787" s="5" customFormat="1" x14ac:dyDescent="0.3"/>
    <row r="1788" s="5" customFormat="1" x14ac:dyDescent="0.3"/>
    <row r="1789" s="5" customFormat="1" x14ac:dyDescent="0.3"/>
    <row r="1790" s="5" customFormat="1" x14ac:dyDescent="0.3"/>
    <row r="1791" s="5" customFormat="1" x14ac:dyDescent="0.3"/>
    <row r="1792" s="5" customFormat="1" x14ac:dyDescent="0.3"/>
    <row r="1793" s="5" customFormat="1" x14ac:dyDescent="0.3"/>
    <row r="1794" s="5" customFormat="1" x14ac:dyDescent="0.3"/>
    <row r="1795" s="5" customFormat="1" x14ac:dyDescent="0.3"/>
    <row r="1796" s="5" customFormat="1" x14ac:dyDescent="0.3"/>
    <row r="1797" s="5" customFormat="1" x14ac:dyDescent="0.3"/>
    <row r="1798" s="5" customFormat="1" x14ac:dyDescent="0.3"/>
    <row r="1799" s="5" customFormat="1" x14ac:dyDescent="0.3"/>
    <row r="1800" s="5" customFormat="1" x14ac:dyDescent="0.3"/>
    <row r="1801" s="5" customFormat="1" x14ac:dyDescent="0.3"/>
    <row r="1802" s="5" customFormat="1" x14ac:dyDescent="0.3"/>
    <row r="1803" s="5" customFormat="1" x14ac:dyDescent="0.3"/>
    <row r="1804" s="5" customFormat="1" x14ac:dyDescent="0.3"/>
    <row r="1805" s="5" customFormat="1" x14ac:dyDescent="0.3"/>
    <row r="1806" s="5" customFormat="1" x14ac:dyDescent="0.3"/>
    <row r="1807" s="5" customFormat="1" x14ac:dyDescent="0.3"/>
    <row r="1808" s="5" customFormat="1" x14ac:dyDescent="0.3"/>
    <row r="1809" s="5" customFormat="1" x14ac:dyDescent="0.3"/>
    <row r="1810" s="5" customFormat="1" x14ac:dyDescent="0.3"/>
    <row r="1811" s="5" customFormat="1" x14ac:dyDescent="0.3"/>
    <row r="1812" s="5" customFormat="1" x14ac:dyDescent="0.3"/>
    <row r="1813" s="5" customFormat="1" x14ac:dyDescent="0.3"/>
    <row r="1814" s="5" customFormat="1" x14ac:dyDescent="0.3"/>
    <row r="1815" s="5" customFormat="1" x14ac:dyDescent="0.3"/>
    <row r="1816" s="5" customFormat="1" x14ac:dyDescent="0.3"/>
    <row r="1817" s="5" customFormat="1" x14ac:dyDescent="0.3"/>
    <row r="1818" s="5" customFormat="1" x14ac:dyDescent="0.3"/>
    <row r="1819" s="5" customFormat="1" x14ac:dyDescent="0.3"/>
    <row r="1820" s="5" customFormat="1" x14ac:dyDescent="0.3"/>
    <row r="1821" s="5" customFormat="1" x14ac:dyDescent="0.3"/>
    <row r="1822" s="5" customFormat="1" x14ac:dyDescent="0.3"/>
    <row r="1823" s="5" customFormat="1" x14ac:dyDescent="0.3"/>
    <row r="1824" s="5" customFormat="1" x14ac:dyDescent="0.3"/>
    <row r="1825" s="5" customFormat="1" x14ac:dyDescent="0.3"/>
    <row r="1826" s="5" customFormat="1" x14ac:dyDescent="0.3"/>
    <row r="1827" s="5" customFormat="1" x14ac:dyDescent="0.3"/>
    <row r="1828" s="5" customFormat="1" x14ac:dyDescent="0.3"/>
    <row r="1829" s="5" customFormat="1" x14ac:dyDescent="0.3"/>
    <row r="1830" s="5" customFormat="1" x14ac:dyDescent="0.3"/>
    <row r="1831" s="5" customFormat="1" x14ac:dyDescent="0.3"/>
    <row r="1832" s="5" customFormat="1" x14ac:dyDescent="0.3"/>
    <row r="1833" s="5" customFormat="1" x14ac:dyDescent="0.3"/>
    <row r="1834" s="5" customFormat="1" x14ac:dyDescent="0.3"/>
    <row r="1835" s="5" customFormat="1" x14ac:dyDescent="0.3"/>
    <row r="1836" s="5" customFormat="1" x14ac:dyDescent="0.3"/>
    <row r="1837" s="5" customFormat="1" x14ac:dyDescent="0.3"/>
    <row r="1838" s="5" customFormat="1" x14ac:dyDescent="0.3"/>
    <row r="1839" s="5" customFormat="1" x14ac:dyDescent="0.3"/>
    <row r="1840" s="5" customFormat="1" x14ac:dyDescent="0.3"/>
    <row r="1841" s="5" customFormat="1" x14ac:dyDescent="0.3"/>
    <row r="1842" s="5" customFormat="1" x14ac:dyDescent="0.3"/>
    <row r="1843" s="5" customFormat="1" x14ac:dyDescent="0.3"/>
    <row r="1844" s="5" customFormat="1" x14ac:dyDescent="0.3"/>
    <row r="1845" s="5" customFormat="1" x14ac:dyDescent="0.3"/>
    <row r="1846" s="5" customFormat="1" x14ac:dyDescent="0.3"/>
    <row r="1847" s="5" customFormat="1" x14ac:dyDescent="0.3"/>
    <row r="1848" s="5" customFormat="1" x14ac:dyDescent="0.3"/>
    <row r="1849" s="5" customFormat="1" x14ac:dyDescent="0.3"/>
    <row r="1850" s="5" customFormat="1" x14ac:dyDescent="0.3"/>
    <row r="1851" s="5" customFormat="1" x14ac:dyDescent="0.3"/>
    <row r="1852" s="5" customFormat="1" x14ac:dyDescent="0.3"/>
    <row r="1853" s="5" customFormat="1" x14ac:dyDescent="0.3"/>
    <row r="1854" s="5" customFormat="1" x14ac:dyDescent="0.3"/>
    <row r="1855" s="5" customFormat="1" x14ac:dyDescent="0.3"/>
    <row r="1856" s="5" customFormat="1" x14ac:dyDescent="0.3"/>
    <row r="1857" s="5" customFormat="1" x14ac:dyDescent="0.3"/>
    <row r="1858" s="5" customFormat="1" x14ac:dyDescent="0.3"/>
    <row r="1859" s="5" customFormat="1" x14ac:dyDescent="0.3"/>
    <row r="1860" s="5" customFormat="1" x14ac:dyDescent="0.3"/>
    <row r="1861" s="5" customFormat="1" x14ac:dyDescent="0.3"/>
    <row r="1862" s="5" customFormat="1" x14ac:dyDescent="0.3"/>
    <row r="1863" s="5" customFormat="1" x14ac:dyDescent="0.3"/>
    <row r="1864" s="5" customFormat="1" x14ac:dyDescent="0.3"/>
    <row r="1865" s="5" customFormat="1" x14ac:dyDescent="0.3"/>
    <row r="1866" s="5" customFormat="1" x14ac:dyDescent="0.3"/>
    <row r="1867" s="5" customFormat="1" x14ac:dyDescent="0.3"/>
    <row r="1868" s="5" customFormat="1" x14ac:dyDescent="0.3"/>
    <row r="1869" s="5" customFormat="1" x14ac:dyDescent="0.3"/>
    <row r="1870" s="5" customFormat="1" x14ac:dyDescent="0.3"/>
    <row r="1871" s="5" customFormat="1" x14ac:dyDescent="0.3"/>
    <row r="1872" s="5" customFormat="1" x14ac:dyDescent="0.3"/>
    <row r="1873" s="5" customFormat="1" x14ac:dyDescent="0.3"/>
    <row r="1874" s="5" customFormat="1" x14ac:dyDescent="0.3"/>
    <row r="1875" s="5" customFormat="1" x14ac:dyDescent="0.3"/>
    <row r="1876" s="5" customFormat="1" x14ac:dyDescent="0.3"/>
    <row r="1877" s="5" customFormat="1" x14ac:dyDescent="0.3"/>
    <row r="1878" s="5" customFormat="1" x14ac:dyDescent="0.3"/>
    <row r="1879" s="5" customFormat="1" x14ac:dyDescent="0.3"/>
    <row r="1880" s="5" customFormat="1" x14ac:dyDescent="0.3"/>
    <row r="1881" s="5" customFormat="1" x14ac:dyDescent="0.3"/>
    <row r="1882" s="5" customFormat="1" x14ac:dyDescent="0.3"/>
    <row r="1883" s="5" customFormat="1" x14ac:dyDescent="0.3"/>
    <row r="1884" s="5" customFormat="1" x14ac:dyDescent="0.3"/>
    <row r="1885" s="5" customFormat="1" x14ac:dyDescent="0.3"/>
    <row r="1886" s="5" customFormat="1" x14ac:dyDescent="0.3"/>
    <row r="1887" s="5" customFormat="1" x14ac:dyDescent="0.3"/>
    <row r="1888" s="5" customFormat="1" x14ac:dyDescent="0.3"/>
    <row r="1889" s="5" customFormat="1" x14ac:dyDescent="0.3"/>
    <row r="1890" s="5" customFormat="1" x14ac:dyDescent="0.3"/>
    <row r="1891" s="5" customFormat="1" x14ac:dyDescent="0.3"/>
    <row r="1892" s="5" customFormat="1" x14ac:dyDescent="0.3"/>
    <row r="1893" s="5" customFormat="1" x14ac:dyDescent="0.3"/>
    <row r="1894" s="5" customFormat="1" x14ac:dyDescent="0.3"/>
    <row r="1895" s="5" customFormat="1" x14ac:dyDescent="0.3"/>
    <row r="1896" s="5" customFormat="1" x14ac:dyDescent="0.3"/>
    <row r="1897" s="5" customFormat="1" x14ac:dyDescent="0.3"/>
    <row r="1898" s="5" customFormat="1" x14ac:dyDescent="0.3"/>
    <row r="1899" s="5" customFormat="1" x14ac:dyDescent="0.3"/>
    <row r="1900" s="5" customFormat="1" x14ac:dyDescent="0.3"/>
    <row r="1901" s="5" customFormat="1" x14ac:dyDescent="0.3"/>
    <row r="1902" s="5" customFormat="1" x14ac:dyDescent="0.3"/>
    <row r="1903" s="5" customFormat="1" x14ac:dyDescent="0.3"/>
    <row r="1904" s="5" customFormat="1" x14ac:dyDescent="0.3"/>
    <row r="1905" s="5" customFormat="1" x14ac:dyDescent="0.3"/>
    <row r="1906" s="5" customFormat="1" x14ac:dyDescent="0.3"/>
    <row r="1907" s="5" customFormat="1" x14ac:dyDescent="0.3"/>
    <row r="1908" s="5" customFormat="1" x14ac:dyDescent="0.3"/>
    <row r="1909" s="5" customFormat="1" x14ac:dyDescent="0.3"/>
    <row r="1910" s="5" customFormat="1" x14ac:dyDescent="0.3"/>
    <row r="1911" s="5" customFormat="1" x14ac:dyDescent="0.3"/>
    <row r="1912" s="5" customFormat="1" x14ac:dyDescent="0.3"/>
    <row r="1913" s="5" customFormat="1" x14ac:dyDescent="0.3"/>
    <row r="1914" s="5" customFormat="1" x14ac:dyDescent="0.3"/>
    <row r="1915" s="5" customFormat="1" x14ac:dyDescent="0.3"/>
    <row r="1916" s="5" customFormat="1" x14ac:dyDescent="0.3"/>
    <row r="1917" s="5" customFormat="1" x14ac:dyDescent="0.3"/>
    <row r="1918" s="5" customFormat="1" x14ac:dyDescent="0.3"/>
    <row r="1919" s="5" customFormat="1" x14ac:dyDescent="0.3"/>
    <row r="1920" s="5" customFormat="1" x14ac:dyDescent="0.3"/>
    <row r="1921" s="5" customFormat="1" x14ac:dyDescent="0.3"/>
    <row r="1922" s="5" customFormat="1" x14ac:dyDescent="0.3"/>
    <row r="1923" s="5" customFormat="1" x14ac:dyDescent="0.3"/>
    <row r="1924" s="5" customFormat="1" x14ac:dyDescent="0.3"/>
    <row r="1925" s="5" customFormat="1" x14ac:dyDescent="0.3"/>
    <row r="1926" s="5" customFormat="1" x14ac:dyDescent="0.3"/>
    <row r="1927" s="5" customFormat="1" x14ac:dyDescent="0.3"/>
    <row r="1928" s="5" customFormat="1" x14ac:dyDescent="0.3"/>
    <row r="1929" s="5" customFormat="1" x14ac:dyDescent="0.3"/>
    <row r="1930" s="5" customFormat="1" x14ac:dyDescent="0.3"/>
    <row r="1931" s="5" customFormat="1" x14ac:dyDescent="0.3"/>
    <row r="1932" s="5" customFormat="1" x14ac:dyDescent="0.3"/>
    <row r="1933" s="5" customFormat="1" x14ac:dyDescent="0.3"/>
    <row r="1934" s="5" customFormat="1" x14ac:dyDescent="0.3"/>
    <row r="1935" s="5" customFormat="1" x14ac:dyDescent="0.3"/>
    <row r="1936" s="5" customFormat="1" x14ac:dyDescent="0.3"/>
    <row r="1937" s="5" customFormat="1" x14ac:dyDescent="0.3"/>
    <row r="1938" s="5" customFormat="1" x14ac:dyDescent="0.3"/>
    <row r="1939" s="5" customFormat="1" x14ac:dyDescent="0.3"/>
    <row r="1940" s="5" customFormat="1" x14ac:dyDescent="0.3"/>
    <row r="1941" s="5" customFormat="1" x14ac:dyDescent="0.3"/>
    <row r="1942" s="5" customFormat="1" x14ac:dyDescent="0.3"/>
    <row r="1943" s="5" customFormat="1" x14ac:dyDescent="0.3"/>
    <row r="1944" s="5" customFormat="1" x14ac:dyDescent="0.3"/>
    <row r="1945" s="5" customFormat="1" x14ac:dyDescent="0.3"/>
    <row r="1946" s="5" customFormat="1" x14ac:dyDescent="0.3"/>
    <row r="1947" s="5" customFormat="1" x14ac:dyDescent="0.3"/>
    <row r="1948" s="5" customFormat="1" x14ac:dyDescent="0.3"/>
    <row r="1949" s="5" customFormat="1" x14ac:dyDescent="0.3"/>
    <row r="1950" s="5" customFormat="1" x14ac:dyDescent="0.3"/>
    <row r="1951" s="5" customFormat="1" x14ac:dyDescent="0.3"/>
    <row r="1952" s="5" customFormat="1" x14ac:dyDescent="0.3"/>
    <row r="1953" s="5" customFormat="1" x14ac:dyDescent="0.3"/>
    <row r="1954" s="5" customFormat="1" x14ac:dyDescent="0.3"/>
    <row r="1955" s="5" customFormat="1" x14ac:dyDescent="0.3"/>
    <row r="1956" s="5" customFormat="1" x14ac:dyDescent="0.3"/>
    <row r="1957" s="5" customFormat="1" x14ac:dyDescent="0.3"/>
    <row r="1958" s="5" customFormat="1" x14ac:dyDescent="0.3"/>
    <row r="1959" s="5" customFormat="1" x14ac:dyDescent="0.3"/>
    <row r="1960" s="5" customFormat="1" x14ac:dyDescent="0.3"/>
    <row r="1961" s="5" customFormat="1" x14ac:dyDescent="0.3"/>
    <row r="1962" s="5" customFormat="1" x14ac:dyDescent="0.3"/>
    <row r="1963" s="5" customFormat="1" x14ac:dyDescent="0.3"/>
    <row r="1964" s="5" customFormat="1" x14ac:dyDescent="0.3"/>
    <row r="1965" s="5" customFormat="1" x14ac:dyDescent="0.3"/>
    <row r="1966" s="5" customFormat="1" x14ac:dyDescent="0.3"/>
    <row r="1967" s="5" customFormat="1" x14ac:dyDescent="0.3"/>
    <row r="1968" s="5" customFormat="1" x14ac:dyDescent="0.3"/>
    <row r="1969" s="5" customFormat="1" x14ac:dyDescent="0.3"/>
    <row r="1970" s="5" customFormat="1" x14ac:dyDescent="0.3"/>
    <row r="1971" s="5" customFormat="1" x14ac:dyDescent="0.3"/>
    <row r="1972" s="5" customFormat="1" x14ac:dyDescent="0.3"/>
    <row r="1973" s="5" customFormat="1" x14ac:dyDescent="0.3"/>
    <row r="1974" s="5" customFormat="1" x14ac:dyDescent="0.3"/>
    <row r="1975" s="5" customFormat="1" x14ac:dyDescent="0.3"/>
    <row r="1976" s="5" customFormat="1" x14ac:dyDescent="0.3"/>
    <row r="1977" s="5" customFormat="1" x14ac:dyDescent="0.3"/>
    <row r="1978" s="5" customFormat="1" x14ac:dyDescent="0.3"/>
    <row r="1979" s="5" customFormat="1" x14ac:dyDescent="0.3"/>
    <row r="1980" s="5" customFormat="1" x14ac:dyDescent="0.3"/>
    <row r="1981" s="5" customFormat="1" x14ac:dyDescent="0.3"/>
    <row r="1982" s="5" customFormat="1" x14ac:dyDescent="0.3"/>
    <row r="1983" s="5" customFormat="1" x14ac:dyDescent="0.3"/>
    <row r="1984" s="5" customFormat="1" x14ac:dyDescent="0.3"/>
    <row r="1985" s="5" customFormat="1" x14ac:dyDescent="0.3"/>
    <row r="1986" s="5" customFormat="1" x14ac:dyDescent="0.3"/>
    <row r="1987" s="5" customFormat="1" x14ac:dyDescent="0.3"/>
    <row r="1988" s="5" customFormat="1" x14ac:dyDescent="0.3"/>
    <row r="1989" s="5" customFormat="1" x14ac:dyDescent="0.3"/>
    <row r="1990" s="5" customFormat="1" x14ac:dyDescent="0.3"/>
    <row r="1991" s="5" customFormat="1" x14ac:dyDescent="0.3"/>
    <row r="1992" s="5" customFormat="1" x14ac:dyDescent="0.3"/>
    <row r="1993" s="5" customFormat="1" x14ac:dyDescent="0.3"/>
    <row r="1994" s="5" customFormat="1" x14ac:dyDescent="0.3"/>
    <row r="1995" s="5" customFormat="1" x14ac:dyDescent="0.3"/>
    <row r="1996" s="5" customFormat="1" x14ac:dyDescent="0.3"/>
    <row r="1997" s="5" customFormat="1" x14ac:dyDescent="0.3"/>
    <row r="1998" s="5" customFormat="1" x14ac:dyDescent="0.3"/>
    <row r="1999" s="5" customFormat="1" x14ac:dyDescent="0.3"/>
    <row r="2000" s="5" customFormat="1" x14ac:dyDescent="0.3"/>
    <row r="2001" s="5" customFormat="1" x14ac:dyDescent="0.3"/>
    <row r="2002" s="5" customFormat="1" x14ac:dyDescent="0.3"/>
    <row r="2003" s="5" customFormat="1" x14ac:dyDescent="0.3"/>
    <row r="2004" s="5" customFormat="1" x14ac:dyDescent="0.3"/>
    <row r="2005" s="5" customFormat="1" x14ac:dyDescent="0.3"/>
    <row r="2006" s="5" customFormat="1" x14ac:dyDescent="0.3"/>
    <row r="2007" s="5" customFormat="1" x14ac:dyDescent="0.3"/>
    <row r="2008" s="5" customFormat="1" x14ac:dyDescent="0.3"/>
    <row r="2009" s="5" customFormat="1" x14ac:dyDescent="0.3"/>
    <row r="2010" s="5" customFormat="1" x14ac:dyDescent="0.3"/>
    <row r="2011" s="5" customFormat="1" x14ac:dyDescent="0.3"/>
    <row r="2012" s="5" customFormat="1" x14ac:dyDescent="0.3"/>
    <row r="2013" s="5" customFormat="1" x14ac:dyDescent="0.3"/>
    <row r="2014" s="5" customFormat="1" x14ac:dyDescent="0.3"/>
    <row r="2015" s="5" customFormat="1" x14ac:dyDescent="0.3"/>
    <row r="2016" s="5" customFormat="1" x14ac:dyDescent="0.3"/>
    <row r="2017" s="5" customFormat="1" x14ac:dyDescent="0.3"/>
    <row r="2018" s="5" customFormat="1" x14ac:dyDescent="0.3"/>
    <row r="2019" s="5" customFormat="1" x14ac:dyDescent="0.3"/>
    <row r="2020" s="5" customFormat="1" x14ac:dyDescent="0.3"/>
    <row r="2021" s="5" customFormat="1" x14ac:dyDescent="0.3"/>
    <row r="2022" s="5" customFormat="1" x14ac:dyDescent="0.3"/>
    <row r="2023" s="5" customFormat="1" x14ac:dyDescent="0.3"/>
    <row r="2024" s="5" customFormat="1" x14ac:dyDescent="0.3"/>
    <row r="2025" s="5" customFormat="1" x14ac:dyDescent="0.3"/>
    <row r="2026" s="5" customFormat="1" x14ac:dyDescent="0.3"/>
    <row r="2027" s="5" customFormat="1" x14ac:dyDescent="0.3"/>
    <row r="2028" s="5" customFormat="1" x14ac:dyDescent="0.3"/>
    <row r="2029" s="5" customFormat="1" x14ac:dyDescent="0.3"/>
    <row r="2030" s="5" customFormat="1" x14ac:dyDescent="0.3"/>
    <row r="2031" s="5" customFormat="1" x14ac:dyDescent="0.3"/>
    <row r="2032" s="5" customFormat="1" x14ac:dyDescent="0.3"/>
    <row r="2033" s="5" customFormat="1" x14ac:dyDescent="0.3"/>
    <row r="2034" s="5" customFormat="1" x14ac:dyDescent="0.3"/>
    <row r="2035" s="5" customFormat="1" x14ac:dyDescent="0.3"/>
    <row r="2036" s="5" customFormat="1" x14ac:dyDescent="0.3"/>
    <row r="2037" s="5" customFormat="1" x14ac:dyDescent="0.3"/>
    <row r="2038" s="5" customFormat="1" x14ac:dyDescent="0.3"/>
    <row r="2039" s="5" customFormat="1" x14ac:dyDescent="0.3"/>
    <row r="2040" s="5" customFormat="1" x14ac:dyDescent="0.3"/>
    <row r="2041" s="5" customFormat="1" x14ac:dyDescent="0.3"/>
    <row r="2042" s="5" customFormat="1" x14ac:dyDescent="0.3"/>
    <row r="2043" s="5" customFormat="1" x14ac:dyDescent="0.3"/>
    <row r="2044" s="5" customFormat="1" x14ac:dyDescent="0.3"/>
    <row r="2045" s="5" customFormat="1" x14ac:dyDescent="0.3"/>
    <row r="2046" s="5" customFormat="1" x14ac:dyDescent="0.3"/>
    <row r="2047" s="5" customFormat="1" x14ac:dyDescent="0.3"/>
    <row r="2048" s="5" customFormat="1" x14ac:dyDescent="0.3"/>
    <row r="2049" s="5" customFormat="1" x14ac:dyDescent="0.3"/>
    <row r="2050" s="5" customFormat="1" x14ac:dyDescent="0.3"/>
    <row r="2051" s="5" customFormat="1" x14ac:dyDescent="0.3"/>
    <row r="2052" s="5" customFormat="1" x14ac:dyDescent="0.3"/>
    <row r="2053" s="5" customFormat="1" x14ac:dyDescent="0.3"/>
    <row r="2054" s="5" customFormat="1" x14ac:dyDescent="0.3"/>
    <row r="2055" s="5" customFormat="1" x14ac:dyDescent="0.3"/>
    <row r="2056" s="5" customFormat="1" x14ac:dyDescent="0.3"/>
    <row r="2057" s="5" customFormat="1" x14ac:dyDescent="0.3"/>
    <row r="2058" s="5" customFormat="1" x14ac:dyDescent="0.3"/>
    <row r="2059" s="5" customFormat="1" x14ac:dyDescent="0.3"/>
    <row r="2060" s="5" customFormat="1" x14ac:dyDescent="0.3"/>
    <row r="2061" s="5" customFormat="1" x14ac:dyDescent="0.3"/>
    <row r="2062" s="5" customFormat="1" x14ac:dyDescent="0.3"/>
    <row r="2063" s="5" customFormat="1" x14ac:dyDescent="0.3"/>
    <row r="2064" s="5" customFormat="1" x14ac:dyDescent="0.3"/>
    <row r="2065" s="5" customFormat="1" x14ac:dyDescent="0.3"/>
    <row r="2066" s="5" customFormat="1" x14ac:dyDescent="0.3"/>
    <row r="2067" s="5" customFormat="1" x14ac:dyDescent="0.3"/>
    <row r="2068" s="5" customFormat="1" x14ac:dyDescent="0.3"/>
    <row r="2069" s="5" customFormat="1" x14ac:dyDescent="0.3"/>
    <row r="2070" s="5" customFormat="1" x14ac:dyDescent="0.3"/>
    <row r="2071" s="5" customFormat="1" x14ac:dyDescent="0.3"/>
    <row r="2072" s="5" customFormat="1" x14ac:dyDescent="0.3"/>
    <row r="2073" s="5" customFormat="1" x14ac:dyDescent="0.3"/>
    <row r="2074" s="5" customFormat="1" x14ac:dyDescent="0.3"/>
    <row r="2075" s="5" customFormat="1" x14ac:dyDescent="0.3"/>
    <row r="2076" s="5" customFormat="1" x14ac:dyDescent="0.3"/>
    <row r="2077" s="5" customFormat="1" x14ac:dyDescent="0.3"/>
    <row r="2078" s="5" customFormat="1" x14ac:dyDescent="0.3"/>
    <row r="2079" s="5" customFormat="1" x14ac:dyDescent="0.3"/>
    <row r="2080" s="5" customFormat="1" x14ac:dyDescent="0.3"/>
    <row r="2081" s="5" customFormat="1" x14ac:dyDescent="0.3"/>
    <row r="2082" s="5" customFormat="1" x14ac:dyDescent="0.3"/>
    <row r="2083" s="5" customFormat="1" x14ac:dyDescent="0.3"/>
    <row r="2084" s="5" customFormat="1" x14ac:dyDescent="0.3"/>
    <row r="2085" s="5" customFormat="1" x14ac:dyDescent="0.3"/>
    <row r="2086" s="5" customFormat="1" x14ac:dyDescent="0.3"/>
    <row r="2087" s="5" customFormat="1" x14ac:dyDescent="0.3"/>
    <row r="2088" s="5" customFormat="1" x14ac:dyDescent="0.3"/>
    <row r="2089" s="5" customFormat="1" x14ac:dyDescent="0.3"/>
    <row r="2090" s="5" customFormat="1" x14ac:dyDescent="0.3"/>
    <row r="2091" s="5" customFormat="1" x14ac:dyDescent="0.3"/>
    <row r="2092" s="5" customFormat="1" x14ac:dyDescent="0.3"/>
    <row r="2093" s="5" customFormat="1" x14ac:dyDescent="0.3"/>
    <row r="2094" s="5" customFormat="1" x14ac:dyDescent="0.3"/>
    <row r="2095" s="5" customFormat="1" x14ac:dyDescent="0.3"/>
    <row r="2096" s="5" customFormat="1" x14ac:dyDescent="0.3"/>
    <row r="2097" s="5" customFormat="1" x14ac:dyDescent="0.3"/>
    <row r="2098" s="5" customFormat="1" x14ac:dyDescent="0.3"/>
    <row r="2099" s="5" customFormat="1" x14ac:dyDescent="0.3"/>
    <row r="2100" s="5" customFormat="1" x14ac:dyDescent="0.3"/>
    <row r="2101" s="5" customFormat="1" x14ac:dyDescent="0.3"/>
    <row r="2102" s="5" customFormat="1" x14ac:dyDescent="0.3"/>
    <row r="2103" s="5" customFormat="1" x14ac:dyDescent="0.3"/>
    <row r="2104" s="5" customFormat="1" x14ac:dyDescent="0.3"/>
    <row r="2105" s="5" customFormat="1" x14ac:dyDescent="0.3"/>
    <row r="2106" s="5" customFormat="1" x14ac:dyDescent="0.3"/>
    <row r="2107" s="5" customFormat="1" x14ac:dyDescent="0.3"/>
    <row r="2108" s="5" customFormat="1" x14ac:dyDescent="0.3"/>
    <row r="2109" s="5" customFormat="1" x14ac:dyDescent="0.3"/>
    <row r="2110" s="5" customFormat="1" x14ac:dyDescent="0.3"/>
    <row r="2111" s="5" customFormat="1" x14ac:dyDescent="0.3"/>
    <row r="2112" s="5" customFormat="1" x14ac:dyDescent="0.3"/>
    <row r="2113" s="5" customFormat="1" x14ac:dyDescent="0.3"/>
    <row r="2114" s="5" customFormat="1" x14ac:dyDescent="0.3"/>
    <row r="2115" s="5" customFormat="1" x14ac:dyDescent="0.3"/>
    <row r="2116" s="5" customFormat="1" x14ac:dyDescent="0.3"/>
    <row r="2117" s="5" customFormat="1" x14ac:dyDescent="0.3"/>
    <row r="2118" s="5" customFormat="1" x14ac:dyDescent="0.3"/>
    <row r="2119" s="5" customFormat="1" x14ac:dyDescent="0.3"/>
    <row r="2120" s="5" customFormat="1" x14ac:dyDescent="0.3"/>
    <row r="2121" s="5" customFormat="1" x14ac:dyDescent="0.3"/>
    <row r="2122" s="5" customFormat="1" x14ac:dyDescent="0.3"/>
    <row r="2123" s="5" customFormat="1" x14ac:dyDescent="0.3"/>
    <row r="2124" s="5" customFormat="1" x14ac:dyDescent="0.3"/>
    <row r="2125" s="5" customFormat="1" x14ac:dyDescent="0.3"/>
    <row r="2126" s="5" customFormat="1" x14ac:dyDescent="0.3"/>
    <row r="2127" s="5" customFormat="1" x14ac:dyDescent="0.3"/>
    <row r="2128" s="5" customFormat="1" x14ac:dyDescent="0.3"/>
    <row r="2129" s="5" customFormat="1" x14ac:dyDescent="0.3"/>
    <row r="2130" s="5" customFormat="1" x14ac:dyDescent="0.3"/>
    <row r="2131" s="5" customFormat="1" x14ac:dyDescent="0.3"/>
    <row r="2132" s="5" customFormat="1" x14ac:dyDescent="0.3"/>
    <row r="2133" s="5" customFormat="1" x14ac:dyDescent="0.3"/>
    <row r="2134" s="5" customFormat="1" x14ac:dyDescent="0.3"/>
    <row r="2135" s="5" customFormat="1" x14ac:dyDescent="0.3"/>
    <row r="2136" s="5" customFormat="1" x14ac:dyDescent="0.3"/>
    <row r="2137" s="5" customFormat="1" x14ac:dyDescent="0.3"/>
    <row r="2138" s="5" customFormat="1" x14ac:dyDescent="0.3"/>
    <row r="2139" s="5" customFormat="1" x14ac:dyDescent="0.3"/>
    <row r="2140" s="5" customFormat="1" x14ac:dyDescent="0.3"/>
    <row r="2141" s="5" customFormat="1" x14ac:dyDescent="0.3"/>
    <row r="2142" s="5" customFormat="1" x14ac:dyDescent="0.3"/>
    <row r="2143" s="5" customFormat="1" x14ac:dyDescent="0.3"/>
    <row r="2144" s="5" customFormat="1" x14ac:dyDescent="0.3"/>
    <row r="2145" s="5" customFormat="1" x14ac:dyDescent="0.3"/>
    <row r="2146" s="5" customFormat="1" x14ac:dyDescent="0.3"/>
    <row r="2147" s="5" customFormat="1" x14ac:dyDescent="0.3"/>
    <row r="2148" s="5" customFormat="1" x14ac:dyDescent="0.3"/>
    <row r="2149" s="5" customFormat="1" x14ac:dyDescent="0.3"/>
    <row r="2150" s="5" customFormat="1" x14ac:dyDescent="0.3"/>
    <row r="2151" s="5" customFormat="1" x14ac:dyDescent="0.3"/>
    <row r="2152" s="5" customFormat="1" x14ac:dyDescent="0.3"/>
    <row r="2153" s="5" customFormat="1" x14ac:dyDescent="0.3"/>
    <row r="2154" s="5" customFormat="1" x14ac:dyDescent="0.3"/>
    <row r="2155" s="5" customFormat="1" x14ac:dyDescent="0.3"/>
    <row r="2156" s="5" customFormat="1" x14ac:dyDescent="0.3"/>
    <row r="2157" s="5" customFormat="1" x14ac:dyDescent="0.3"/>
    <row r="2158" s="5" customFormat="1" x14ac:dyDescent="0.3"/>
    <row r="2159" s="5" customFormat="1" x14ac:dyDescent="0.3"/>
    <row r="2160" s="5" customFormat="1" x14ac:dyDescent="0.3"/>
    <row r="2161" s="5" customFormat="1" x14ac:dyDescent="0.3"/>
    <row r="2162" s="5" customFormat="1" x14ac:dyDescent="0.3"/>
    <row r="2163" s="5" customFormat="1" x14ac:dyDescent="0.3"/>
    <row r="2164" s="5" customFormat="1" x14ac:dyDescent="0.3"/>
    <row r="2165" s="5" customFormat="1" x14ac:dyDescent="0.3"/>
    <row r="2166" s="5" customFormat="1" x14ac:dyDescent="0.3"/>
    <row r="2167" s="5" customFormat="1" x14ac:dyDescent="0.3"/>
    <row r="2168" s="5" customFormat="1" x14ac:dyDescent="0.3"/>
    <row r="2169" s="5" customFormat="1" x14ac:dyDescent="0.3"/>
    <row r="2170" s="5" customFormat="1" x14ac:dyDescent="0.3"/>
    <row r="2171" s="5" customFormat="1" x14ac:dyDescent="0.3"/>
    <row r="2172" s="5" customFormat="1" x14ac:dyDescent="0.3"/>
    <row r="2173" s="5" customFormat="1" x14ac:dyDescent="0.3"/>
    <row r="2174" s="5" customFormat="1" x14ac:dyDescent="0.3"/>
    <row r="2175" s="5" customFormat="1" x14ac:dyDescent="0.3"/>
    <row r="2176" s="5" customFormat="1" x14ac:dyDescent="0.3"/>
    <row r="2177" s="5" customFormat="1" x14ac:dyDescent="0.3"/>
    <row r="2178" s="5" customFormat="1" x14ac:dyDescent="0.3"/>
    <row r="2179" s="5" customFormat="1" x14ac:dyDescent="0.3"/>
    <row r="2180" s="5" customFormat="1" x14ac:dyDescent="0.3"/>
    <row r="2181" s="5" customFormat="1" x14ac:dyDescent="0.3"/>
    <row r="2182" s="5" customFormat="1" x14ac:dyDescent="0.3"/>
    <row r="2183" s="5" customFormat="1" x14ac:dyDescent="0.3"/>
    <row r="2184" s="5" customFormat="1" x14ac:dyDescent="0.3"/>
    <row r="2185" s="5" customFormat="1" x14ac:dyDescent="0.3"/>
    <row r="2186" s="5" customFormat="1" x14ac:dyDescent="0.3"/>
    <row r="2187" s="5" customFormat="1" x14ac:dyDescent="0.3"/>
    <row r="2188" s="5" customFormat="1" x14ac:dyDescent="0.3"/>
    <row r="2189" s="5" customFormat="1" x14ac:dyDescent="0.3"/>
    <row r="2190" s="5" customFormat="1" x14ac:dyDescent="0.3"/>
    <row r="2191" s="5" customFormat="1" x14ac:dyDescent="0.3"/>
    <row r="2192" s="5" customFormat="1" x14ac:dyDescent="0.3"/>
    <row r="2193" s="5" customFormat="1" x14ac:dyDescent="0.3"/>
    <row r="2194" s="5" customFormat="1" x14ac:dyDescent="0.3"/>
    <row r="2195" s="5" customFormat="1" x14ac:dyDescent="0.3"/>
    <row r="2196" s="5" customFormat="1" x14ac:dyDescent="0.3"/>
    <row r="2197" s="5" customFormat="1" x14ac:dyDescent="0.3"/>
    <row r="2198" s="5" customFormat="1" x14ac:dyDescent="0.3"/>
    <row r="2199" s="5" customFormat="1" x14ac:dyDescent="0.3"/>
    <row r="2200" s="5" customFormat="1" x14ac:dyDescent="0.3"/>
    <row r="2201" s="5" customFormat="1" x14ac:dyDescent="0.3"/>
    <row r="2202" s="5" customFormat="1" x14ac:dyDescent="0.3"/>
    <row r="2203" s="5" customFormat="1" x14ac:dyDescent="0.3"/>
    <row r="2204" s="5" customFormat="1" x14ac:dyDescent="0.3"/>
    <row r="2205" s="5" customFormat="1" x14ac:dyDescent="0.3"/>
    <row r="2206" s="5" customFormat="1" x14ac:dyDescent="0.3"/>
    <row r="2207" s="5" customFormat="1" x14ac:dyDescent="0.3"/>
    <row r="2208" s="5" customFormat="1" x14ac:dyDescent="0.3"/>
    <row r="2209" s="5" customFormat="1" x14ac:dyDescent="0.3"/>
    <row r="2210" s="5" customFormat="1" x14ac:dyDescent="0.3"/>
    <row r="2211" s="5" customFormat="1" x14ac:dyDescent="0.3"/>
    <row r="2212" s="5" customFormat="1" x14ac:dyDescent="0.3"/>
    <row r="2213" s="5" customFormat="1" x14ac:dyDescent="0.3"/>
    <row r="2214" s="5" customFormat="1" x14ac:dyDescent="0.3"/>
    <row r="2215" s="5" customFormat="1" x14ac:dyDescent="0.3"/>
    <row r="2216" s="5" customFormat="1" x14ac:dyDescent="0.3"/>
    <row r="2217" s="5" customFormat="1" x14ac:dyDescent="0.3"/>
    <row r="2218" s="5" customFormat="1" x14ac:dyDescent="0.3"/>
    <row r="2219" s="5" customFormat="1" x14ac:dyDescent="0.3"/>
    <row r="2220" s="5" customFormat="1" x14ac:dyDescent="0.3"/>
    <row r="2221" s="5" customFormat="1" x14ac:dyDescent="0.3"/>
    <row r="2222" s="5" customFormat="1" x14ac:dyDescent="0.3"/>
    <row r="2223" s="5" customFormat="1" x14ac:dyDescent="0.3"/>
    <row r="2224" s="5" customFormat="1" x14ac:dyDescent="0.3"/>
    <row r="2225" s="5" customFormat="1" x14ac:dyDescent="0.3"/>
    <row r="2226" s="5" customFormat="1" x14ac:dyDescent="0.3"/>
    <row r="2227" s="5" customFormat="1" x14ac:dyDescent="0.3"/>
    <row r="2228" s="5" customFormat="1" x14ac:dyDescent="0.3"/>
    <row r="2229" s="5" customFormat="1" x14ac:dyDescent="0.3"/>
    <row r="2230" s="5" customFormat="1" x14ac:dyDescent="0.3"/>
    <row r="2231" s="5" customFormat="1" x14ac:dyDescent="0.3"/>
    <row r="2232" s="5" customFormat="1" x14ac:dyDescent="0.3"/>
    <row r="2233" s="5" customFormat="1" x14ac:dyDescent="0.3"/>
    <row r="2234" s="5" customFormat="1" x14ac:dyDescent="0.3"/>
    <row r="2235" s="5" customFormat="1" x14ac:dyDescent="0.3"/>
    <row r="2236" s="5" customFormat="1" x14ac:dyDescent="0.3"/>
    <row r="2237" s="5" customFormat="1" x14ac:dyDescent="0.3"/>
    <row r="2238" s="5" customFormat="1" x14ac:dyDescent="0.3"/>
    <row r="2239" s="5" customFormat="1" x14ac:dyDescent="0.3"/>
    <row r="2240" s="5" customFormat="1" x14ac:dyDescent="0.3"/>
    <row r="2241" s="5" customFormat="1" x14ac:dyDescent="0.3"/>
    <row r="2242" s="5" customFormat="1" x14ac:dyDescent="0.3"/>
    <row r="2243" s="5" customFormat="1" x14ac:dyDescent="0.3"/>
    <row r="2244" s="5" customFormat="1" x14ac:dyDescent="0.3"/>
    <row r="2245" s="5" customFormat="1" x14ac:dyDescent="0.3"/>
    <row r="2246" s="5" customFormat="1" x14ac:dyDescent="0.3"/>
    <row r="2247" s="5" customFormat="1" x14ac:dyDescent="0.3"/>
    <row r="2248" s="5" customFormat="1" x14ac:dyDescent="0.3"/>
    <row r="2249" s="5" customFormat="1" x14ac:dyDescent="0.3"/>
    <row r="2250" s="5" customFormat="1" x14ac:dyDescent="0.3"/>
    <row r="2251" s="5" customFormat="1" x14ac:dyDescent="0.3"/>
    <row r="2252" s="5" customFormat="1" x14ac:dyDescent="0.3"/>
    <row r="2253" s="5" customFormat="1" x14ac:dyDescent="0.3"/>
    <row r="2254" s="5" customFormat="1" x14ac:dyDescent="0.3"/>
    <row r="2255" s="5" customFormat="1" x14ac:dyDescent="0.3"/>
    <row r="2256" s="5" customFormat="1" x14ac:dyDescent="0.3"/>
    <row r="2257" s="5" customFormat="1" x14ac:dyDescent="0.3"/>
    <row r="2258" s="5" customFormat="1" x14ac:dyDescent="0.3"/>
    <row r="2259" s="5" customFormat="1" x14ac:dyDescent="0.3"/>
    <row r="2260" s="5" customFormat="1" x14ac:dyDescent="0.3"/>
    <row r="2261" s="5" customFormat="1" x14ac:dyDescent="0.3"/>
    <row r="2262" s="5" customFormat="1" x14ac:dyDescent="0.3"/>
    <row r="2263" s="5" customFormat="1" x14ac:dyDescent="0.3"/>
    <row r="2264" s="5" customFormat="1" x14ac:dyDescent="0.3"/>
    <row r="2265" s="5" customFormat="1" x14ac:dyDescent="0.3"/>
    <row r="2266" s="5" customFormat="1" x14ac:dyDescent="0.3"/>
    <row r="2267" s="5" customFormat="1" x14ac:dyDescent="0.3"/>
    <row r="2268" s="5" customFormat="1" x14ac:dyDescent="0.3"/>
    <row r="2269" s="5" customFormat="1" x14ac:dyDescent="0.3"/>
    <row r="2270" s="5" customFormat="1" x14ac:dyDescent="0.3"/>
    <row r="2271" s="5" customFormat="1" x14ac:dyDescent="0.3"/>
    <row r="2272" s="5" customFormat="1" x14ac:dyDescent="0.3"/>
    <row r="2273" s="5" customFormat="1" x14ac:dyDescent="0.3"/>
    <row r="2274" s="5" customFormat="1" x14ac:dyDescent="0.3"/>
    <row r="2275" s="5" customFormat="1" x14ac:dyDescent="0.3"/>
    <row r="2276" s="5" customFormat="1" x14ac:dyDescent="0.3"/>
    <row r="2277" s="5" customFormat="1" x14ac:dyDescent="0.3"/>
    <row r="2278" s="5" customFormat="1" x14ac:dyDescent="0.3"/>
    <row r="2279" s="5" customFormat="1" x14ac:dyDescent="0.3"/>
    <row r="2280" s="5" customFormat="1" x14ac:dyDescent="0.3"/>
    <row r="2281" s="5" customFormat="1" x14ac:dyDescent="0.3"/>
    <row r="2282" s="5" customFormat="1" x14ac:dyDescent="0.3"/>
    <row r="2283" s="5" customFormat="1" x14ac:dyDescent="0.3"/>
    <row r="2284" s="5" customFormat="1" x14ac:dyDescent="0.3"/>
    <row r="2285" s="5" customFormat="1" x14ac:dyDescent="0.3"/>
    <row r="2286" s="5" customFormat="1" x14ac:dyDescent="0.3"/>
    <row r="2287" s="5" customFormat="1" x14ac:dyDescent="0.3"/>
    <row r="2288" s="5" customFormat="1" x14ac:dyDescent="0.3"/>
    <row r="2289" s="5" customFormat="1" x14ac:dyDescent="0.3"/>
    <row r="2290" s="5" customFormat="1" x14ac:dyDescent="0.3"/>
    <row r="2291" s="5" customFormat="1" x14ac:dyDescent="0.3"/>
    <row r="2292" s="5" customFormat="1" x14ac:dyDescent="0.3"/>
    <row r="2293" s="5" customFormat="1" x14ac:dyDescent="0.3"/>
    <row r="2294" s="5" customFormat="1" x14ac:dyDescent="0.3"/>
    <row r="2295" s="5" customFormat="1" x14ac:dyDescent="0.3"/>
    <row r="2296" s="5" customFormat="1" x14ac:dyDescent="0.3"/>
    <row r="2297" s="5" customFormat="1" x14ac:dyDescent="0.3"/>
    <row r="2298" s="5" customFormat="1" x14ac:dyDescent="0.3"/>
    <row r="2299" s="5" customFormat="1" x14ac:dyDescent="0.3"/>
    <row r="2300" s="5" customFormat="1" x14ac:dyDescent="0.3"/>
    <row r="2301" s="5" customFormat="1" x14ac:dyDescent="0.3"/>
    <row r="2302" s="5" customFormat="1" x14ac:dyDescent="0.3"/>
    <row r="2303" s="5" customFormat="1" x14ac:dyDescent="0.3"/>
    <row r="2304" s="5" customFormat="1" x14ac:dyDescent="0.3"/>
    <row r="2305" s="5" customFormat="1" x14ac:dyDescent="0.3"/>
    <row r="2306" s="5" customFormat="1" x14ac:dyDescent="0.3"/>
    <row r="2307" s="5" customFormat="1" x14ac:dyDescent="0.3"/>
    <row r="2308" s="5" customFormat="1" x14ac:dyDescent="0.3"/>
    <row r="2309" s="5" customFormat="1" x14ac:dyDescent="0.3"/>
    <row r="2310" s="5" customFormat="1" x14ac:dyDescent="0.3"/>
    <row r="2311" s="5" customFormat="1" x14ac:dyDescent="0.3"/>
    <row r="2312" s="5" customFormat="1" x14ac:dyDescent="0.3"/>
    <row r="2313" s="5" customFormat="1" x14ac:dyDescent="0.3"/>
    <row r="2314" s="5" customFormat="1" x14ac:dyDescent="0.3"/>
    <row r="2315" s="5" customFormat="1" x14ac:dyDescent="0.3"/>
    <row r="2316" s="5" customFormat="1" x14ac:dyDescent="0.3"/>
    <row r="2317" s="5" customFormat="1" x14ac:dyDescent="0.3"/>
    <row r="2318" s="5" customFormat="1" x14ac:dyDescent="0.3"/>
    <row r="2319" s="5" customFormat="1" x14ac:dyDescent="0.3"/>
    <row r="2320" s="5" customFormat="1" x14ac:dyDescent="0.3"/>
    <row r="2321" s="5" customFormat="1" x14ac:dyDescent="0.3"/>
    <row r="2322" s="5" customFormat="1" x14ac:dyDescent="0.3"/>
    <row r="2323" s="5" customFormat="1" x14ac:dyDescent="0.3"/>
    <row r="2324" s="5" customFormat="1" x14ac:dyDescent="0.3"/>
    <row r="2325" s="5" customFormat="1" x14ac:dyDescent="0.3"/>
    <row r="2326" s="5" customFormat="1" x14ac:dyDescent="0.3"/>
    <row r="2327" s="5" customFormat="1" x14ac:dyDescent="0.3"/>
    <row r="2328" s="5" customFormat="1" x14ac:dyDescent="0.3"/>
    <row r="2329" s="5" customFormat="1" x14ac:dyDescent="0.3"/>
    <row r="2330" s="5" customFormat="1" x14ac:dyDescent="0.3"/>
    <row r="2331" s="5" customFormat="1" x14ac:dyDescent="0.3"/>
    <row r="2332" s="5" customFormat="1" x14ac:dyDescent="0.3"/>
    <row r="2333" s="5" customFormat="1" x14ac:dyDescent="0.3"/>
    <row r="2334" s="5" customFormat="1" x14ac:dyDescent="0.3"/>
    <row r="2335" s="5" customFormat="1" x14ac:dyDescent="0.3"/>
    <row r="2336" s="5" customFormat="1" x14ac:dyDescent="0.3"/>
    <row r="2337" s="5" customFormat="1" x14ac:dyDescent="0.3"/>
    <row r="2338" s="5" customFormat="1" x14ac:dyDescent="0.3"/>
    <row r="2339" s="5" customFormat="1" x14ac:dyDescent="0.3"/>
    <row r="2340" s="5" customFormat="1" x14ac:dyDescent="0.3"/>
    <row r="2341" s="5" customFormat="1" x14ac:dyDescent="0.3"/>
    <row r="2342" s="5" customFormat="1" x14ac:dyDescent="0.3"/>
    <row r="2343" s="5" customFormat="1" x14ac:dyDescent="0.3"/>
    <row r="2344" s="5" customFormat="1" x14ac:dyDescent="0.3"/>
    <row r="2345" s="5" customFormat="1" x14ac:dyDescent="0.3"/>
    <row r="2346" s="5" customFormat="1" x14ac:dyDescent="0.3"/>
    <row r="2347" s="5" customFormat="1" x14ac:dyDescent="0.3"/>
    <row r="2348" s="5" customFormat="1" x14ac:dyDescent="0.3"/>
    <row r="2349" s="5" customFormat="1" x14ac:dyDescent="0.3"/>
    <row r="2350" s="5" customFormat="1" x14ac:dyDescent="0.3"/>
    <row r="2351" s="5" customFormat="1" x14ac:dyDescent="0.3"/>
    <row r="2352" s="5" customFormat="1" x14ac:dyDescent="0.3"/>
    <row r="2353" s="5" customFormat="1" x14ac:dyDescent="0.3"/>
    <row r="2354" s="5" customFormat="1" x14ac:dyDescent="0.3"/>
    <row r="2355" s="5" customFormat="1" x14ac:dyDescent="0.3"/>
    <row r="2356" s="5" customFormat="1" x14ac:dyDescent="0.3"/>
    <row r="2357" s="5" customFormat="1" x14ac:dyDescent="0.3"/>
    <row r="2358" s="5" customFormat="1" x14ac:dyDescent="0.3"/>
    <row r="2359" s="5" customFormat="1" x14ac:dyDescent="0.3"/>
    <row r="2360" s="5" customFormat="1" x14ac:dyDescent="0.3"/>
    <row r="2361" s="5" customFormat="1" x14ac:dyDescent="0.3"/>
    <row r="2362" s="5" customFormat="1" x14ac:dyDescent="0.3"/>
    <row r="2363" s="5" customFormat="1" x14ac:dyDescent="0.3"/>
    <row r="2364" s="5" customFormat="1" x14ac:dyDescent="0.3"/>
    <row r="2365" s="5" customFormat="1" x14ac:dyDescent="0.3"/>
    <row r="2366" s="5" customFormat="1" x14ac:dyDescent="0.3"/>
    <row r="2367" s="5" customFormat="1" x14ac:dyDescent="0.3"/>
    <row r="2368" s="5" customFormat="1" x14ac:dyDescent="0.3"/>
    <row r="2369" s="5" customFormat="1" x14ac:dyDescent="0.3"/>
    <row r="2370" s="5" customFormat="1" x14ac:dyDescent="0.3"/>
    <row r="2371" s="5" customFormat="1" x14ac:dyDescent="0.3"/>
    <row r="2372" s="5" customFormat="1" x14ac:dyDescent="0.3"/>
    <row r="2373" s="5" customFormat="1" x14ac:dyDescent="0.3"/>
    <row r="2374" s="5" customFormat="1" x14ac:dyDescent="0.3"/>
    <row r="2375" s="5" customFormat="1" x14ac:dyDescent="0.3"/>
    <row r="2376" s="5" customFormat="1" x14ac:dyDescent="0.3"/>
    <row r="2377" s="5" customFormat="1" x14ac:dyDescent="0.3"/>
    <row r="2378" s="5" customFormat="1" x14ac:dyDescent="0.3"/>
    <row r="2379" s="5" customFormat="1" x14ac:dyDescent="0.3"/>
    <row r="2380" s="5" customFormat="1" x14ac:dyDescent="0.3"/>
    <row r="2381" s="5" customFormat="1" x14ac:dyDescent="0.3"/>
    <row r="2382" s="5" customFormat="1" x14ac:dyDescent="0.3"/>
    <row r="2383" s="5" customFormat="1" x14ac:dyDescent="0.3"/>
    <row r="2384" s="5" customFormat="1" x14ac:dyDescent="0.3"/>
    <row r="2385" s="5" customFormat="1" x14ac:dyDescent="0.3"/>
    <row r="2386" s="5" customFormat="1" x14ac:dyDescent="0.3"/>
    <row r="2387" s="5" customFormat="1" x14ac:dyDescent="0.3"/>
    <row r="2388" s="5" customFormat="1" x14ac:dyDescent="0.3"/>
    <row r="2389" s="5" customFormat="1" x14ac:dyDescent="0.3"/>
    <row r="2390" s="5" customFormat="1" x14ac:dyDescent="0.3"/>
    <row r="2391" s="5" customFormat="1" x14ac:dyDescent="0.3"/>
    <row r="2392" s="5" customFormat="1" x14ac:dyDescent="0.3"/>
    <row r="2393" s="5" customFormat="1" x14ac:dyDescent="0.3"/>
    <row r="2394" s="5" customFormat="1" x14ac:dyDescent="0.3"/>
    <row r="2395" s="5" customFormat="1" x14ac:dyDescent="0.3"/>
    <row r="2396" s="5" customFormat="1" x14ac:dyDescent="0.3"/>
    <row r="2397" s="5" customFormat="1" x14ac:dyDescent="0.3"/>
    <row r="2398" s="5" customFormat="1" x14ac:dyDescent="0.3"/>
    <row r="2399" s="5" customFormat="1" x14ac:dyDescent="0.3"/>
    <row r="2400" s="5" customFormat="1" x14ac:dyDescent="0.3"/>
    <row r="2401" s="5" customFormat="1" x14ac:dyDescent="0.3"/>
    <row r="2402" s="5" customFormat="1" x14ac:dyDescent="0.3"/>
    <row r="2403" s="5" customFormat="1" x14ac:dyDescent="0.3"/>
    <row r="2404" s="5" customFormat="1" x14ac:dyDescent="0.3"/>
    <row r="2405" s="5" customFormat="1" x14ac:dyDescent="0.3"/>
    <row r="2406" s="5" customFormat="1" x14ac:dyDescent="0.3"/>
    <row r="2407" s="5" customFormat="1" x14ac:dyDescent="0.3"/>
    <row r="2408" s="5" customFormat="1" x14ac:dyDescent="0.3"/>
    <row r="2409" s="5" customFormat="1" x14ac:dyDescent="0.3"/>
    <row r="2410" s="5" customFormat="1" x14ac:dyDescent="0.3"/>
    <row r="2411" s="5" customFormat="1" x14ac:dyDescent="0.3"/>
    <row r="2412" s="5" customFormat="1" x14ac:dyDescent="0.3"/>
    <row r="2413" s="5" customFormat="1" x14ac:dyDescent="0.3"/>
    <row r="2414" s="5" customFormat="1" x14ac:dyDescent="0.3"/>
    <row r="2415" s="5" customFormat="1" x14ac:dyDescent="0.3"/>
    <row r="2416" s="5" customFormat="1" x14ac:dyDescent="0.3"/>
    <row r="2417" s="5" customFormat="1" x14ac:dyDescent="0.3"/>
    <row r="2418" s="5" customFormat="1" x14ac:dyDescent="0.3"/>
    <row r="2419" s="5" customFormat="1" x14ac:dyDescent="0.3"/>
    <row r="2420" s="5" customFormat="1" x14ac:dyDescent="0.3"/>
    <row r="2421" s="5" customFormat="1" x14ac:dyDescent="0.3"/>
    <row r="2422" s="5" customFormat="1" x14ac:dyDescent="0.3"/>
    <row r="2423" s="5" customFormat="1" x14ac:dyDescent="0.3"/>
    <row r="2424" s="5" customFormat="1" x14ac:dyDescent="0.3"/>
    <row r="2425" s="5" customFormat="1" x14ac:dyDescent="0.3"/>
    <row r="2426" s="5" customFormat="1" x14ac:dyDescent="0.3"/>
    <row r="2427" s="5" customFormat="1" x14ac:dyDescent="0.3"/>
    <row r="2428" s="5" customFormat="1" x14ac:dyDescent="0.3"/>
    <row r="2429" s="5" customFormat="1" x14ac:dyDescent="0.3"/>
    <row r="2430" s="5" customFormat="1" x14ac:dyDescent="0.3"/>
    <row r="2431" s="5" customFormat="1" x14ac:dyDescent="0.3"/>
    <row r="2432" s="5" customFormat="1" x14ac:dyDescent="0.3"/>
    <row r="2433" s="5" customFormat="1" x14ac:dyDescent="0.3"/>
    <row r="2434" s="5" customFormat="1" x14ac:dyDescent="0.3"/>
    <row r="2435" s="5" customFormat="1" x14ac:dyDescent="0.3"/>
    <row r="2436" s="5" customFormat="1" x14ac:dyDescent="0.3"/>
    <row r="2437" s="5" customFormat="1" x14ac:dyDescent="0.3"/>
    <row r="2438" s="5" customFormat="1" x14ac:dyDescent="0.3"/>
    <row r="2439" s="5" customFormat="1" x14ac:dyDescent="0.3"/>
    <row r="2440" s="5" customFormat="1" x14ac:dyDescent="0.3"/>
    <row r="2441" s="5" customFormat="1" x14ac:dyDescent="0.3"/>
    <row r="2442" s="5" customFormat="1" x14ac:dyDescent="0.3"/>
    <row r="2443" s="5" customFormat="1" x14ac:dyDescent="0.3"/>
    <row r="2444" s="5" customFormat="1" x14ac:dyDescent="0.3"/>
    <row r="2445" s="5" customFormat="1" x14ac:dyDescent="0.3"/>
    <row r="2446" s="5" customFormat="1" x14ac:dyDescent="0.3"/>
    <row r="2447" s="5" customFormat="1" x14ac:dyDescent="0.3"/>
    <row r="2448" s="5" customFormat="1" x14ac:dyDescent="0.3"/>
    <row r="2449" s="5" customFormat="1" x14ac:dyDescent="0.3"/>
    <row r="2450" s="5" customFormat="1" x14ac:dyDescent="0.3"/>
    <row r="2451" s="5" customFormat="1" x14ac:dyDescent="0.3"/>
    <row r="2452" s="5" customFormat="1" x14ac:dyDescent="0.3"/>
    <row r="2453" s="5" customFormat="1" x14ac:dyDescent="0.3"/>
    <row r="2454" s="5" customFormat="1" x14ac:dyDescent="0.3"/>
    <row r="2455" s="5" customFormat="1" x14ac:dyDescent="0.3"/>
    <row r="2456" s="5" customFormat="1" x14ac:dyDescent="0.3"/>
    <row r="2457" s="5" customFormat="1" x14ac:dyDescent="0.3"/>
    <row r="2458" s="5" customFormat="1" x14ac:dyDescent="0.3"/>
    <row r="2459" s="5" customFormat="1" x14ac:dyDescent="0.3"/>
    <row r="2460" s="5" customFormat="1" x14ac:dyDescent="0.3"/>
    <row r="2461" s="5" customFormat="1" x14ac:dyDescent="0.3"/>
    <row r="2462" s="5" customFormat="1" x14ac:dyDescent="0.3"/>
    <row r="2463" s="5" customFormat="1" x14ac:dyDescent="0.3"/>
    <row r="2464" s="5" customFormat="1" x14ac:dyDescent="0.3"/>
    <row r="2465" s="5" customFormat="1" x14ac:dyDescent="0.3"/>
    <row r="2466" s="5" customFormat="1" x14ac:dyDescent="0.3"/>
    <row r="2467" s="5" customFormat="1" x14ac:dyDescent="0.3"/>
    <row r="2468" s="5" customFormat="1" x14ac:dyDescent="0.3"/>
    <row r="2469" s="5" customFormat="1" x14ac:dyDescent="0.3"/>
    <row r="2470" s="5" customFormat="1" x14ac:dyDescent="0.3"/>
    <row r="2471" s="5" customFormat="1" x14ac:dyDescent="0.3"/>
    <row r="2472" s="5" customFormat="1" x14ac:dyDescent="0.3"/>
    <row r="2473" s="5" customFormat="1" x14ac:dyDescent="0.3"/>
    <row r="2474" s="5" customFormat="1" x14ac:dyDescent="0.3"/>
    <row r="2475" s="5" customFormat="1" x14ac:dyDescent="0.3"/>
    <row r="2476" s="5" customFormat="1" x14ac:dyDescent="0.3"/>
    <row r="2477" s="5" customFormat="1" x14ac:dyDescent="0.3"/>
    <row r="2478" s="5" customFormat="1" x14ac:dyDescent="0.3"/>
    <row r="2479" s="5" customFormat="1" x14ac:dyDescent="0.3"/>
    <row r="2480" s="5" customFormat="1" x14ac:dyDescent="0.3"/>
    <row r="2481" s="5" customFormat="1" x14ac:dyDescent="0.3"/>
    <row r="2482" s="5" customFormat="1" x14ac:dyDescent="0.3"/>
    <row r="2483" s="5" customFormat="1" x14ac:dyDescent="0.3"/>
    <row r="2484" s="5" customFormat="1" x14ac:dyDescent="0.3"/>
    <row r="2485" s="5" customFormat="1" x14ac:dyDescent="0.3"/>
    <row r="2486" s="5" customFormat="1" x14ac:dyDescent="0.3"/>
    <row r="2487" s="5" customFormat="1" x14ac:dyDescent="0.3"/>
    <row r="2488" s="5" customFormat="1" x14ac:dyDescent="0.3"/>
    <row r="2489" s="5" customFormat="1" x14ac:dyDescent="0.3"/>
    <row r="2490" s="5" customFormat="1" x14ac:dyDescent="0.3"/>
    <row r="2491" s="5" customFormat="1" x14ac:dyDescent="0.3"/>
    <row r="2492" s="5" customFormat="1" x14ac:dyDescent="0.3"/>
    <row r="2493" s="5" customFormat="1" x14ac:dyDescent="0.3"/>
    <row r="2494" s="5" customFormat="1" x14ac:dyDescent="0.3"/>
    <row r="2495" s="5" customFormat="1" x14ac:dyDescent="0.3"/>
    <row r="2496" s="5" customFormat="1" x14ac:dyDescent="0.3"/>
    <row r="2497" s="5" customFormat="1" x14ac:dyDescent="0.3"/>
    <row r="2498" s="5" customFormat="1" x14ac:dyDescent="0.3"/>
    <row r="2499" s="5" customFormat="1" x14ac:dyDescent="0.3"/>
    <row r="2500" s="5" customFormat="1" x14ac:dyDescent="0.3"/>
    <row r="2501" s="5" customFormat="1" x14ac:dyDescent="0.3"/>
    <row r="2502" s="5" customFormat="1" x14ac:dyDescent="0.3"/>
    <row r="2503" s="5" customFormat="1" x14ac:dyDescent="0.3"/>
    <row r="2504" s="5" customFormat="1" x14ac:dyDescent="0.3"/>
    <row r="2505" s="5" customFormat="1" x14ac:dyDescent="0.3"/>
    <row r="2506" s="5" customFormat="1" x14ac:dyDescent="0.3"/>
    <row r="2507" s="5" customFormat="1" x14ac:dyDescent="0.3"/>
    <row r="2508" s="5" customFormat="1" x14ac:dyDescent="0.3"/>
    <row r="2509" s="5" customFormat="1" x14ac:dyDescent="0.3"/>
    <row r="2510" s="5" customFormat="1" x14ac:dyDescent="0.3"/>
    <row r="2511" s="5" customFormat="1" x14ac:dyDescent="0.3"/>
    <row r="2512" s="5" customFormat="1" x14ac:dyDescent="0.3"/>
    <row r="2513" s="5" customFormat="1" x14ac:dyDescent="0.3"/>
    <row r="2514" s="5" customFormat="1" x14ac:dyDescent="0.3"/>
    <row r="2515" s="5" customFormat="1" x14ac:dyDescent="0.3"/>
    <row r="2516" s="5" customFormat="1" x14ac:dyDescent="0.3"/>
    <row r="2517" s="5" customFormat="1" x14ac:dyDescent="0.3"/>
    <row r="2518" s="5" customFormat="1" x14ac:dyDescent="0.3"/>
    <row r="2519" s="5" customFormat="1" x14ac:dyDescent="0.3"/>
    <row r="2520" s="5" customFormat="1" x14ac:dyDescent="0.3"/>
    <row r="2521" s="5" customFormat="1" x14ac:dyDescent="0.3"/>
    <row r="2522" s="5" customFormat="1" x14ac:dyDescent="0.3"/>
    <row r="2523" s="5" customFormat="1" x14ac:dyDescent="0.3"/>
    <row r="2524" s="5" customFormat="1" x14ac:dyDescent="0.3"/>
    <row r="2525" s="5" customFormat="1" x14ac:dyDescent="0.3"/>
    <row r="2526" s="5" customFormat="1" x14ac:dyDescent="0.3"/>
    <row r="2527" s="5" customFormat="1" x14ac:dyDescent="0.3"/>
    <row r="2528" s="5" customFormat="1" x14ac:dyDescent="0.3"/>
    <row r="2529" s="5" customFormat="1" x14ac:dyDescent="0.3"/>
    <row r="2530" s="5" customFormat="1" x14ac:dyDescent="0.3"/>
    <row r="2531" s="5" customFormat="1" x14ac:dyDescent="0.3"/>
    <row r="2532" s="5" customFormat="1" x14ac:dyDescent="0.3"/>
    <row r="2533" s="5" customFormat="1" x14ac:dyDescent="0.3"/>
    <row r="2534" s="5" customFormat="1" x14ac:dyDescent="0.3"/>
    <row r="2535" s="5" customFormat="1" x14ac:dyDescent="0.3"/>
    <row r="2536" s="5" customFormat="1" x14ac:dyDescent="0.3"/>
    <row r="2537" s="5" customFormat="1" x14ac:dyDescent="0.3"/>
    <row r="2538" s="5" customFormat="1" x14ac:dyDescent="0.3"/>
    <row r="2539" s="5" customFormat="1" x14ac:dyDescent="0.3"/>
    <row r="2540" s="5" customFormat="1" x14ac:dyDescent="0.3"/>
    <row r="2541" s="5" customFormat="1" x14ac:dyDescent="0.3"/>
    <row r="2542" s="5" customFormat="1" x14ac:dyDescent="0.3"/>
    <row r="2543" s="5" customFormat="1" x14ac:dyDescent="0.3"/>
    <row r="2544" s="5" customFormat="1" x14ac:dyDescent="0.3"/>
    <row r="2545" s="5" customFormat="1" x14ac:dyDescent="0.3"/>
    <row r="2546" s="5" customFormat="1" x14ac:dyDescent="0.3"/>
    <row r="2547" s="5" customFormat="1" x14ac:dyDescent="0.3"/>
    <row r="2548" s="5" customFormat="1" x14ac:dyDescent="0.3"/>
    <row r="2549" s="5" customFormat="1" x14ac:dyDescent="0.3"/>
    <row r="2550" s="5" customFormat="1" x14ac:dyDescent="0.3"/>
    <row r="2551" s="5" customFormat="1" x14ac:dyDescent="0.3"/>
    <row r="2552" s="5" customFormat="1" x14ac:dyDescent="0.3"/>
    <row r="2553" s="5" customFormat="1" x14ac:dyDescent="0.3"/>
    <row r="2554" s="5" customFormat="1" x14ac:dyDescent="0.3"/>
    <row r="2555" s="5" customFormat="1" x14ac:dyDescent="0.3"/>
    <row r="2556" s="5" customFormat="1" x14ac:dyDescent="0.3"/>
    <row r="2557" s="5" customFormat="1" x14ac:dyDescent="0.3"/>
    <row r="2558" s="5" customFormat="1" x14ac:dyDescent="0.3"/>
    <row r="2559" s="5" customFormat="1" x14ac:dyDescent="0.3"/>
    <row r="2560" s="5" customFormat="1" x14ac:dyDescent="0.3"/>
    <row r="2561" s="5" customFormat="1" x14ac:dyDescent="0.3"/>
    <row r="2562" s="5" customFormat="1" x14ac:dyDescent="0.3"/>
    <row r="2563" s="5" customFormat="1" x14ac:dyDescent="0.3"/>
    <row r="2564" s="5" customFormat="1" x14ac:dyDescent="0.3"/>
    <row r="2565" s="5" customFormat="1" x14ac:dyDescent="0.3"/>
    <row r="2566" s="5" customFormat="1" x14ac:dyDescent="0.3"/>
    <row r="2567" s="5" customFormat="1" x14ac:dyDescent="0.3"/>
    <row r="2568" s="5" customFormat="1" x14ac:dyDescent="0.3"/>
    <row r="2569" s="5" customFormat="1" x14ac:dyDescent="0.3"/>
    <row r="2570" s="5" customFormat="1" x14ac:dyDescent="0.3"/>
    <row r="2571" s="5" customFormat="1" x14ac:dyDescent="0.3"/>
    <row r="2572" s="5" customFormat="1" x14ac:dyDescent="0.3"/>
    <row r="2573" s="5" customFormat="1" x14ac:dyDescent="0.3"/>
    <row r="2574" s="5" customFormat="1" x14ac:dyDescent="0.3"/>
    <row r="2575" s="5" customFormat="1" x14ac:dyDescent="0.3"/>
    <row r="2576" s="5" customFormat="1" x14ac:dyDescent="0.3"/>
    <row r="3212" ht="57" customHeight="1" x14ac:dyDescent="0.3"/>
  </sheetData>
  <autoFilter ref="A8:J3210"/>
  <mergeCells count="11">
    <mergeCell ref="A1:H1"/>
    <mergeCell ref="G5:H5"/>
    <mergeCell ref="A2:H2"/>
    <mergeCell ref="A3:H3"/>
    <mergeCell ref="A4:A6"/>
    <mergeCell ref="B4:B6"/>
    <mergeCell ref="C4:C6"/>
    <mergeCell ref="D4:D6"/>
    <mergeCell ref="E4:E6"/>
    <mergeCell ref="F4:H4"/>
    <mergeCell ref="F5:F6"/>
  </mergeCells>
  <printOptions horizontalCentered="1"/>
  <pageMargins left="0.98425196850393704" right="0.39370078740157483" top="0.39370078740157483" bottom="0.35433070866141736" header="0.19685039370078741" footer="0.15748031496062992"/>
  <pageSetup paperSize="9" scale="79" fitToHeight="456" orientation="portrait" horizontalDpi="4294967295" verticalDpi="4294967295" r:id="rId1"/>
  <headerFooter differentFirst="1">
    <oddHeader>&amp;C&amp;10&amp;P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Галина</dc:creator>
  <cp:lastModifiedBy>Елена</cp:lastModifiedBy>
  <cp:lastPrinted>2022-06-28T11:25:57Z</cp:lastPrinted>
  <dcterms:created xsi:type="dcterms:W3CDTF">2018-08-08T06:32:43Z</dcterms:created>
  <dcterms:modified xsi:type="dcterms:W3CDTF">2022-06-30T09:26:04Z</dcterms:modified>
</cp:coreProperties>
</file>