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420" windowWidth="17445" windowHeight="9930" tabRatio="491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E61" i="1" l="1"/>
  <c r="D61" i="1"/>
  <c r="D60" i="1" s="1"/>
  <c r="C61" i="1"/>
  <c r="C60" i="1" s="1"/>
  <c r="E60" i="1"/>
  <c r="E58" i="1"/>
  <c r="D58" i="1"/>
  <c r="C58" i="1"/>
  <c r="E56" i="1"/>
  <c r="E55" i="1" s="1"/>
  <c r="E47" i="1" s="1"/>
  <c r="E46" i="1" s="1"/>
  <c r="D56" i="1"/>
  <c r="D55" i="1" s="1"/>
  <c r="C56" i="1"/>
  <c r="C55" i="1" s="1"/>
  <c r="C47" i="1" s="1"/>
  <c r="C46" i="1" s="1"/>
  <c r="E53" i="1"/>
  <c r="D53" i="1"/>
  <c r="C53" i="1"/>
  <c r="E51" i="1"/>
  <c r="D51" i="1"/>
  <c r="C51" i="1"/>
  <c r="E49" i="1"/>
  <c r="E48" i="1" s="1"/>
  <c r="D49" i="1"/>
  <c r="D48" i="1" s="1"/>
  <c r="C49" i="1"/>
  <c r="C48" i="1" s="1"/>
  <c r="E44" i="1"/>
  <c r="D44" i="1"/>
  <c r="C44" i="1"/>
  <c r="E42" i="1"/>
  <c r="D42" i="1"/>
  <c r="D41" i="1" s="1"/>
  <c r="C42" i="1"/>
  <c r="C41" i="1" s="1"/>
  <c r="E41" i="1"/>
  <c r="E39" i="1"/>
  <c r="E38" i="1" s="1"/>
  <c r="D39" i="1"/>
  <c r="D38" i="1" s="1"/>
  <c r="C39" i="1"/>
  <c r="C38" i="1"/>
  <c r="E36" i="1"/>
  <c r="D36" i="1"/>
  <c r="C36" i="1"/>
  <c r="E34" i="1"/>
  <c r="E33" i="1" s="1"/>
  <c r="D34" i="1"/>
  <c r="C34" i="1"/>
  <c r="C33" i="1" s="1"/>
  <c r="D33" i="1"/>
  <c r="E31" i="1"/>
  <c r="D31" i="1"/>
  <c r="C31" i="1"/>
  <c r="E29" i="1"/>
  <c r="D29" i="1"/>
  <c r="D28" i="1" s="1"/>
  <c r="C29" i="1"/>
  <c r="C28" i="1" s="1"/>
  <c r="C25" i="1" s="1"/>
  <c r="E28" i="1"/>
  <c r="E26" i="1"/>
  <c r="E25" i="1" s="1"/>
  <c r="D26" i="1"/>
  <c r="D25" i="1" s="1"/>
  <c r="C26" i="1"/>
  <c r="E23" i="1"/>
  <c r="D23" i="1"/>
  <c r="D22" i="1" s="1"/>
  <c r="C23" i="1"/>
  <c r="C22" i="1" s="1"/>
  <c r="E22" i="1"/>
  <c r="E17" i="1"/>
  <c r="E16" i="1" s="1"/>
  <c r="D17" i="1"/>
  <c r="D16" i="1" s="1"/>
  <c r="C17" i="1"/>
  <c r="C16" i="1"/>
  <c r="E12" i="1"/>
  <c r="D12" i="1"/>
  <c r="D11" i="1" s="1"/>
  <c r="C12" i="1"/>
  <c r="C11" i="1" s="1"/>
  <c r="E11" i="1"/>
  <c r="E10" i="1" l="1"/>
  <c r="C10" i="1"/>
  <c r="D10" i="1"/>
  <c r="D47" i="1"/>
  <c r="D46" i="1" s="1"/>
  <c r="E64" i="1" l="1"/>
  <c r="D64" i="1"/>
  <c r="C64" i="1"/>
</calcChain>
</file>

<file path=xl/sharedStrings.xml><?xml version="1.0" encoding="utf-8"?>
<sst xmlns="http://schemas.openxmlformats.org/spreadsheetml/2006/main" count="122" uniqueCount="120">
  <si>
    <t>Код бюджетной классификации Российской Федерации</t>
  </si>
  <si>
    <t>Наименование дохода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</si>
  <si>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</si>
  <si>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</si>
  <si>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</si>
  <si>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</si>
  <si>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</si>
  <si>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Налог на доходы физических лиц</t>
  </si>
  <si>
    <t>000 1 01 02010 01 0000 110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</si>
  <si>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</si>
  <si>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</si>
  <si>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</si>
  <si>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</si>
  <si>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</si>
  <si>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</si>
  <si>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 на товары (работы, услуги), реализуемые на территории Российской Федерации</t>
  </si>
  <si>
    <t>000 1 03 02000 01 0000 110</t>
  </si>
  <si>
    <t>Акцизы по подакцизным товарам (продукции), производимые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</si>
  <si>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</si>
  <si>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</si>
  <si>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</si>
  <si>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</si>
  <si>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</si>
  <si>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</si>
  <si>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</si>
  <si>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</si>
  <si>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</si>
  <si>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</si>
  <si>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</si>
  <si>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</si>
  <si>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</si>
  <si>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</si>
  <si>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</si>
  <si>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</si>
  <si>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</si>
  <si>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</si>
  <si>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</si>
  <si>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</si>
  <si>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</si>
  <si>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</si>
  <si>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000 2 02 30000 00 0000 150</t>
  </si>
  <si>
    <t>Субвенции бюджетам бюджетной системы Российской Федерации</t>
  </si>
  <si>
    <t>000 2 02 49999 00 0000 150</t>
  </si>
  <si>
    <t>Тверской области по группам, подгруппам, статьям, подстатьям и элементам доходов классификации</t>
  </si>
  <si>
    <t xml:space="preserve">Сумма,  руб. </t>
  </si>
  <si>
    <t xml:space="preserve">Сумма, руб. </t>
  </si>
  <si>
    <t>2023  год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</si>
  <si>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</si>
  <si>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</si>
  <si>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</si>
  <si>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</si>
  <si>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</si>
  <si>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</si>
  <si>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</si>
  <si>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</si>
  <si>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</si>
  <si>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</si>
  <si>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</si>
  <si>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</si>
  <si>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</si>
  <si>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</si>
  <si>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</si>
  <si>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</si>
  <si>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</si>
  <si>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</si>
  <si>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000 1 11 05075 10 0000 120</t>
  </si>
  <si>
    <t>Доходы от сдачи в аренду имущества, составляющих казну сельских поселений (за исключением земельных участков)</t>
  </si>
  <si>
    <t>000 1 11 09045 10 0000 120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</si>
  <si>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 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</si>
  <si>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 (Субвенции бюджета  муниципальных образований на осуществление первичного воинского учета на территориях, где отсутствуют военные комиссариаты)</t>
  </si>
  <si>
    <t>000 2 02 35118 10 1020 150</t>
  </si>
  <si>
    <t>000 2 02 35118 00 000 150</t>
  </si>
  <si>
    <t>Субвенции бюджетам на осуществление первичного воинского учёта на территориях, где отсутствуют военные комиссариаты</t>
  </si>
  <si>
    <t>000 1 17 00 000 00 0000 000</t>
  </si>
  <si>
    <t>000 2 02 39999 00 0000 150</t>
  </si>
  <si>
    <t>000 2 02 39999 10 2114 150</t>
  </si>
  <si>
    <t>Прочие субвенции бюджетам  сельских поселений (Финансовое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 протоколы  об административных правонарушениях)</t>
  </si>
  <si>
    <t xml:space="preserve">Прочие субвенции бюджетам   </t>
  </si>
  <si>
    <t>000 2 02 40000 00 0000 150</t>
  </si>
  <si>
    <t>Всего  доходы</t>
  </si>
  <si>
    <t>Иные межбюджетные трансферты</t>
  </si>
  <si>
    <t>Прочие межбюджетные трансферты, передаваемые бюджетам</t>
  </si>
  <si>
    <t>000 2 02 49999 10 0026 150</t>
  </si>
  <si>
    <t>Средства самообложения граждан, зачисляемые в бюджеты сельских  поселений</t>
  </si>
  <si>
    <t>000 1 17 14030 10 0000 150</t>
  </si>
  <si>
    <t>000 1 17 14 000 00 0000 150</t>
  </si>
  <si>
    <t>Средства самообложения граждан</t>
  </si>
  <si>
    <t>000 2 02 10000 00 0000 150</t>
  </si>
  <si>
    <t>Дотации бюджетам субъектов Российской Федерации и муниципальных образований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</si>
  <si>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</si>
  <si>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</si>
  <si>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</si>
  <si>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 сельских поселений на выравнивание бюджетной обеспеченности из бюджета субъекта Российской Федерации</t>
  </si>
  <si>
    <t>000 1 16 00000 00 0000 000</t>
  </si>
  <si>
    <t>Штрафы, санкции, возмещение ущерба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</si>
  <si>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</si>
  <si>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</si>
  <si>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</si>
  <si>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</si>
  <si>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2022 год</t>
  </si>
  <si>
    <t>2024  год</t>
  </si>
  <si>
    <t>доходов бюджетов Российской Федерации на 2022 год и на плановый период 2023 и 2024 годов</t>
  </si>
  <si>
    <t>Прочие  межбюджетные трансферты, передаваемые бюджетам сельских поселений (Прочие межбюджетные трансферты, передаваемые в бюджеты муниципальных образований Ржевского муниципального района)</t>
  </si>
  <si>
    <t>000 2 02 29999 10 9000 150</t>
  </si>
  <si>
    <t>Прочие субсидии бюджетам сельских поселений  (Проект по поддержке местных инициатив)</t>
  </si>
  <si>
    <t>000 2 02 29999 10 9012 150</t>
  </si>
  <si>
    <t>Прочие субсидии бюджетам сельских поселений (Строительство детско-спортивной площадки в д. Санталово Ржевского района Тверской области)</t>
  </si>
  <si>
    <t>000 1 17 15030 10 0000 150</t>
  </si>
  <si>
    <t>Инициативные платежи, зачисляемые в бюджеты сельских поселений</t>
  </si>
  <si>
    <t>000 1 17 15030 10 9012 150</t>
  </si>
  <si>
    <t xml:space="preserve">  Инициативные платежи, зачисляемые в бюджеты сельских поселений (Строительство детско-спортивной площадки в д. Санталово Ржевского района Тверской области)</t>
  </si>
  <si>
    <t>Субсидии бюджета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</si>
  <si>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</si>
  <si>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</si>
  <si>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</si>
  <si>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000 2 02 49999 10 9012 150</t>
  </si>
  <si>
    <t>Прочие межбюджетные трансферты, передаваемые бюджетам сельских поселений (Строительство детско-спортивной площадки в д. Санталово Ржевского района Тверской области)</t>
  </si>
  <si>
    <t xml:space="preserve">Прогнозируемые доходы бюджета муниципального образования сельское поселение "Хорошево" Ржевского муниципального района </t>
  </si>
  <si>
    <r>
      <t xml:space="preserve">Приложение № 3
</t>
    </r>
    <r>
      <rPr>
        <sz val="14"/>
        <color theme="1"/>
        <rFont val="Arial"/>
        <family val="2"/>
        <charset val="204"/>
      </rPr>
      <t>к Решению Совета депутатов муниципального образования
сельское поселение «Хорошево» Ржевского района Тверской области
от 24 декабря 2021 года № 88
«О бюджете муниципального образования сельское поселение 
«Хорошево» Ржевского муниципального района Тверской области
 на 2022 год и на плановый период 2023 и 2024 годов»</t>
    </r>
  </si>
  <si>
    <r>
      <t xml:space="preserve">Приложение 2
</t>
    </r>
    <r>
      <rPr>
        <sz val="14"/>
        <color theme="1"/>
        <rFont val="Arial"/>
        <family val="2"/>
        <charset val="204"/>
      </rPr>
      <t>к Решению Совета депутатов муниципального образования
сельское поселение «Хорошево» Ржевского района Тверской области
от 09 сентября 2022 года № 101 
"О внесение изменений и дополнений в решение
от 24 декабря 2021 года № 88   
«О бюджете муниципального образования сельское поселение 
«Хорошево» Ржевского муниципального района Тверской области
 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</si>
</sst>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i/>
      <sz val="14"/>
      <color rgb="FF000000"/>
      <name val="Arial"/>
      <family val="2"/>
      <charset val="204"/>
    </font>
    <font>
      <i/>
      <sz val="14"/>
      <name val="Arial"/>
      <family val="2"/>
      <charset val="204"/>
    </font>
    <font>
      <i/>
      <sz val="18"/>
      <color theme="1"/>
      <name val="Arial"/>
      <family val="2"/>
      <charset val="204"/>
    </font>
    <font>
      <sz val="14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/>
    <xf numFmtId="0" fontId="2" fillId="0" borderId="1" xfId="0" applyFont="1" applyBorder="1"/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4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horizontal="justify" vertical="top" wrapText="1"/>
    </xf>
    <xf numFmtId="0" fontId="3" fillId="0" borderId="5" xfId="0" applyFont="1" applyBorder="1"/>
    <xf numFmtId="0" fontId="3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/>
    <xf numFmtId="0" fontId="3" fillId="2" borderId="1" xfId="0" applyFont="1" applyFill="1" applyBorder="1" applyAlignment="1">
      <alignment horizontal="justify" vertical="top" wrapText="1"/>
    </xf>
    <xf numFmtId="0" fontId="3" fillId="2" borderId="0" xfId="0" applyFont="1" applyFill="1"/>
    <xf numFmtId="0" fontId="4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vertical="top" wrapText="1"/>
    </xf>
    <xf numFmtId="0" fontId="0" fillId="2" borderId="0" xfId="0" applyFill="1"/>
    <xf numFmtId="0" fontId="2" fillId="0" borderId="1" xfId="0" applyFont="1" applyBorder="1" applyAlignment="1">
      <alignment vertical="top" wrapText="1"/>
    </xf>
    <xf numFmtId="0" fontId="6" fillId="2" borderId="0" xfId="0" applyFont="1" applyFill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justify" vertical="center" wrapText="1"/>
    </xf>
    <xf numFmtId="0" fontId="7" fillId="0" borderId="0" xfId="0" applyFont="1"/>
    <xf numFmtId="0" fontId="8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164" fontId="0" fillId="0" borderId="0" xfId="0" applyNumberFormat="1"/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justify" vertical="center" wrapText="1"/>
    </xf>
    <xf numFmtId="0" fontId="0" fillId="0" borderId="0" xfId="0" applyFill="1"/>
    <xf numFmtId="49" fontId="2" fillId="0" borderId="5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4" fontId="2" fillId="0" borderId="5" xfId="0" applyNumberFormat="1" applyFont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horizontal="right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4" fontId="2" fillId="2" borderId="5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0" xfId="0" applyFont="1" applyFill="1" applyAlignment="1">
      <alignment vertical="center" wrapText="1"/>
    </xf>
    <xf numFmtId="4" fontId="3" fillId="0" borderId="5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tabSelected="1" zoomScale="70" zoomScaleNormal="70" workbookViewId="0">
      <selection activeCell="C64" sqref="C64"/>
    </sheetView>
  </sheetViews>
  <sheetFormatPr defaultRowHeight="23.25" x14ac:dyDescent="0.35"/>
  <cols>
    <col min="1" max="1" width="19.765625" customWidth="1"/>
    <col min="2" max="2" width="43.53515625" customWidth="1"/>
    <col min="3" max="3" width="12.69140625" customWidth="1"/>
    <col min="4" max="4" width="13.23046875" customWidth="1"/>
    <col min="5" max="5" width="13.3828125" customWidth="1"/>
  </cols>
  <sheetData>
    <row r="1" spans="1:5" ht="173.25" customHeight="1" x14ac:dyDescent="0.35">
      <c r="A1" s="48" t="s">
        <v>119</v>
      </c>
      <c r="B1" s="49"/>
      <c r="C1" s="49"/>
      <c r="D1" s="49"/>
      <c r="E1" s="49"/>
    </row>
    <row r="2" spans="1:5" ht="27.75" customHeight="1" x14ac:dyDescent="0.35">
      <c r="A2" s="46"/>
      <c r="B2" s="34"/>
      <c r="C2" s="34"/>
      <c r="D2" s="47"/>
      <c r="E2" s="34"/>
    </row>
    <row r="3" spans="1:5" ht="150.75" customHeight="1" x14ac:dyDescent="0.35">
      <c r="A3" s="50" t="s">
        <v>118</v>
      </c>
      <c r="B3" s="51"/>
      <c r="C3" s="51"/>
      <c r="D3" s="51"/>
      <c r="E3" s="51"/>
    </row>
    <row r="4" spans="1:5" s="1" customFormat="1" ht="27" customHeight="1" x14ac:dyDescent="0.35">
      <c r="A4" s="54" t="s">
        <v>117</v>
      </c>
      <c r="B4" s="55"/>
      <c r="C4" s="55"/>
      <c r="D4" s="55"/>
      <c r="E4" s="55"/>
    </row>
    <row r="5" spans="1:5" s="1" customFormat="1" ht="27" customHeight="1" x14ac:dyDescent="0.35">
      <c r="A5" s="56" t="s">
        <v>43</v>
      </c>
      <c r="B5" s="55"/>
      <c r="C5" s="55"/>
      <c r="D5" s="55"/>
      <c r="E5" s="55"/>
    </row>
    <row r="6" spans="1:5" s="1" customFormat="1" ht="27" customHeight="1" x14ac:dyDescent="0.35">
      <c r="A6" s="56" t="s">
        <v>101</v>
      </c>
      <c r="B6" s="55"/>
      <c r="C6" s="55"/>
      <c r="D6" s="55"/>
      <c r="E6" s="55"/>
    </row>
    <row r="7" spans="1:5" s="1" customFormat="1" ht="29.25" customHeight="1" x14ac:dyDescent="0.35">
      <c r="A7" s="52"/>
      <c r="B7" s="52"/>
      <c r="C7" s="52"/>
    </row>
    <row r="8" spans="1:5" s="1" customFormat="1" ht="23.25" customHeight="1" x14ac:dyDescent="0.35">
      <c r="A8" s="53" t="s">
        <v>0</v>
      </c>
      <c r="B8" s="53" t="s">
        <v>1</v>
      </c>
      <c r="C8" s="2" t="s">
        <v>44</v>
      </c>
      <c r="D8" s="2" t="s">
        <v>44</v>
      </c>
      <c r="E8" s="2" t="s">
        <v>45</v>
      </c>
    </row>
    <row r="9" spans="1:5" ht="37.5" customHeight="1" x14ac:dyDescent="0.35">
      <c r="A9" s="53"/>
      <c r="B9" s="53"/>
      <c r="C9" s="2" t="s">
        <v>99</v>
      </c>
      <c r="D9" s="2" t="s">
        <v>46</v>
      </c>
      <c r="E9" s="2" t="s">
        <v>100</v>
      </c>
    </row>
    <row r="10" spans="1:5" ht="21.75" customHeight="1" x14ac:dyDescent="0.35">
      <c r="A10" s="3" t="s">
        <v>2</v>
      </c>
      <c r="B10" s="3" t="s">
        <v>3</v>
      </c>
      <c r="C10" s="57">
        <f>SUM(C11+C16+C22+C25+C33+C41+C38)</f>
        <v>8132415</v>
      </c>
      <c r="D10" s="57">
        <f t="shared" ref="D10:E10" si="0">SUM(D11+D16+D22+D25+D33+D41+D38)</f>
        <v>8173509</v>
      </c>
      <c r="E10" s="57">
        <f t="shared" si="0"/>
        <v>8336130</v>
      </c>
    </row>
    <row r="11" spans="1:5" ht="24" customHeight="1" x14ac:dyDescent="0.35">
      <c r="A11" s="3" t="s">
        <v>4</v>
      </c>
      <c r="B11" s="3" t="s">
        <v>5</v>
      </c>
      <c r="C11" s="57">
        <f>SUM(C12)</f>
        <v>986560</v>
      </c>
      <c r="D11" s="57">
        <f t="shared" ref="D11:E11" si="1">SUM(D12)</f>
        <v>1034400</v>
      </c>
      <c r="E11" s="57">
        <f t="shared" si="1"/>
        <v>1085660</v>
      </c>
    </row>
    <row r="12" spans="1:5" ht="27" customHeight="1" x14ac:dyDescent="0.35">
      <c r="A12" s="4" t="s">
        <v>6</v>
      </c>
      <c r="B12" s="4" t="s">
        <v>7</v>
      </c>
      <c r="C12" s="58">
        <f>SUM(C13:C15)</f>
        <v>986560</v>
      </c>
      <c r="D12" s="58">
        <f t="shared" ref="D12:E12" si="2">SUM(D13:D15)</f>
        <v>1034400</v>
      </c>
      <c r="E12" s="58">
        <f t="shared" si="2"/>
        <v>1085660</v>
      </c>
    </row>
    <row r="13" spans="1:5" ht="93.75" customHeight="1" x14ac:dyDescent="0.35">
      <c r="A13" s="5" t="s">
        <v>8</v>
      </c>
      <c r="B13" s="5" t="s">
        <v>9</v>
      </c>
      <c r="C13" s="59">
        <v>980940</v>
      </c>
      <c r="D13" s="59">
        <v>1028520</v>
      </c>
      <c r="E13" s="59">
        <v>1079500</v>
      </c>
    </row>
    <row r="14" spans="1:5" ht="141" customHeight="1" x14ac:dyDescent="0.35">
      <c r="A14" s="5" t="s">
        <v>10</v>
      </c>
      <c r="B14" s="5" t="s">
        <v>11</v>
      </c>
      <c r="C14" s="59">
        <v>20</v>
      </c>
      <c r="D14" s="59">
        <v>20</v>
      </c>
      <c r="E14" s="59">
        <v>20</v>
      </c>
    </row>
    <row r="15" spans="1:5" ht="64.150000000000006" customHeight="1" x14ac:dyDescent="0.35">
      <c r="A15" s="5" t="s">
        <v>12</v>
      </c>
      <c r="B15" s="5" t="s">
        <v>13</v>
      </c>
      <c r="C15" s="59">
        <v>5600</v>
      </c>
      <c r="D15" s="59">
        <v>5860</v>
      </c>
      <c r="E15" s="59">
        <v>6140</v>
      </c>
    </row>
    <row r="16" spans="1:5" ht="36" x14ac:dyDescent="0.35">
      <c r="A16" s="3" t="s">
        <v>14</v>
      </c>
      <c r="B16" s="3" t="s">
        <v>15</v>
      </c>
      <c r="C16" s="57">
        <f>SUM(C17)</f>
        <v>1495605</v>
      </c>
      <c r="D16" s="57">
        <f t="shared" ref="D16:E16" si="3">SUM(D17)</f>
        <v>1586259</v>
      </c>
      <c r="E16" s="57">
        <f t="shared" si="3"/>
        <v>1660070</v>
      </c>
    </row>
    <row r="17" spans="1:5" ht="42.75" customHeight="1" x14ac:dyDescent="0.35">
      <c r="A17" s="4" t="s">
        <v>16</v>
      </c>
      <c r="B17" s="4" t="s">
        <v>17</v>
      </c>
      <c r="C17" s="58">
        <f>SUM(C18:C21)</f>
        <v>1495605</v>
      </c>
      <c r="D17" s="58">
        <f t="shared" ref="D17:E17" si="4">SUM(D18:D21)</f>
        <v>1586259</v>
      </c>
      <c r="E17" s="58">
        <f t="shared" si="4"/>
        <v>1660070</v>
      </c>
    </row>
    <row r="18" spans="1:5" ht="132.75" customHeight="1" x14ac:dyDescent="0.35">
      <c r="A18" s="5" t="s">
        <v>18</v>
      </c>
      <c r="B18" s="5" t="s">
        <v>19</v>
      </c>
      <c r="C18" s="59">
        <v>676209</v>
      </c>
      <c r="D18" s="59">
        <v>709689</v>
      </c>
      <c r="E18" s="59">
        <v>730908</v>
      </c>
    </row>
    <row r="19" spans="1:5" ht="152.25" customHeight="1" x14ac:dyDescent="0.35">
      <c r="A19" s="5" t="s">
        <v>20</v>
      </c>
      <c r="B19" s="5" t="s">
        <v>21</v>
      </c>
      <c r="C19" s="59">
        <v>3743</v>
      </c>
      <c r="D19" s="59">
        <v>3975</v>
      </c>
      <c r="E19" s="59">
        <v>4223</v>
      </c>
    </row>
    <row r="20" spans="1:5" ht="162.75" customHeight="1" x14ac:dyDescent="0.35">
      <c r="A20" s="5" t="s">
        <v>22</v>
      </c>
      <c r="B20" s="5" t="s">
        <v>23</v>
      </c>
      <c r="C20" s="59">
        <v>900446</v>
      </c>
      <c r="D20" s="59">
        <v>960536</v>
      </c>
      <c r="E20" s="59">
        <v>1018739</v>
      </c>
    </row>
    <row r="21" spans="1:5" ht="163.5" customHeight="1" x14ac:dyDescent="0.35">
      <c r="A21" s="5" t="s">
        <v>24</v>
      </c>
      <c r="B21" s="5" t="s">
        <v>25</v>
      </c>
      <c r="C21" s="59">
        <v>-84793</v>
      </c>
      <c r="D21" s="59">
        <v>-87941</v>
      </c>
      <c r="E21" s="59">
        <v>-93800</v>
      </c>
    </row>
    <row r="22" spans="1:5" ht="21" customHeight="1" x14ac:dyDescent="0.35">
      <c r="A22" s="3" t="s">
        <v>26</v>
      </c>
      <c r="B22" s="3" t="s">
        <v>27</v>
      </c>
      <c r="C22" s="57">
        <f>SUM(C23)</f>
        <v>2100</v>
      </c>
      <c r="D22" s="57">
        <f t="shared" ref="D22:E23" si="5">SUM(D23)</f>
        <v>2100</v>
      </c>
      <c r="E22" s="57">
        <f t="shared" si="5"/>
        <v>2400</v>
      </c>
    </row>
    <row r="23" spans="1:5" ht="25.5" customHeight="1" x14ac:dyDescent="0.35">
      <c r="A23" s="4" t="s">
        <v>28</v>
      </c>
      <c r="B23" s="4" t="s">
        <v>29</v>
      </c>
      <c r="C23" s="58">
        <f>SUM(C24)</f>
        <v>2100</v>
      </c>
      <c r="D23" s="58">
        <f t="shared" si="5"/>
        <v>2100</v>
      </c>
      <c r="E23" s="58">
        <f t="shared" si="5"/>
        <v>2400</v>
      </c>
    </row>
    <row r="24" spans="1:5" ht="22.5" customHeight="1" x14ac:dyDescent="0.35">
      <c r="A24" s="5" t="s">
        <v>30</v>
      </c>
      <c r="B24" s="5" t="s">
        <v>29</v>
      </c>
      <c r="C24" s="59">
        <v>2100</v>
      </c>
      <c r="D24" s="59">
        <v>2100</v>
      </c>
      <c r="E24" s="59">
        <v>2400</v>
      </c>
    </row>
    <row r="25" spans="1:5" ht="23.25" customHeight="1" x14ac:dyDescent="0.35">
      <c r="A25" s="6" t="s">
        <v>48</v>
      </c>
      <c r="B25" s="8" t="s">
        <v>47</v>
      </c>
      <c r="C25" s="57">
        <f>SUM(C26+C28)</f>
        <v>5218000</v>
      </c>
      <c r="D25" s="57">
        <f t="shared" ref="D25:E25" si="6">SUM(D26+D28)</f>
        <v>5260000</v>
      </c>
      <c r="E25" s="57">
        <f t="shared" si="6"/>
        <v>5294000</v>
      </c>
    </row>
    <row r="26" spans="1:5" ht="22.5" customHeight="1" x14ac:dyDescent="0.35">
      <c r="A26" s="10" t="s">
        <v>50</v>
      </c>
      <c r="B26" s="11" t="s">
        <v>49</v>
      </c>
      <c r="C26" s="58">
        <f>SUM(C27)</f>
        <v>721000</v>
      </c>
      <c r="D26" s="58">
        <f t="shared" ref="D26:E26" si="7">SUM(D27)</f>
        <v>724000</v>
      </c>
      <c r="E26" s="58">
        <f t="shared" si="7"/>
        <v>727000</v>
      </c>
    </row>
    <row r="27" spans="1:5" ht="67.5" customHeight="1" x14ac:dyDescent="0.35">
      <c r="A27" s="15" t="s">
        <v>52</v>
      </c>
      <c r="B27" s="12" t="s">
        <v>51</v>
      </c>
      <c r="C27" s="60">
        <v>721000</v>
      </c>
      <c r="D27" s="60">
        <v>724000</v>
      </c>
      <c r="E27" s="61">
        <v>727000</v>
      </c>
    </row>
    <row r="28" spans="1:5" ht="27" customHeight="1" x14ac:dyDescent="0.35">
      <c r="A28" s="7" t="s">
        <v>58</v>
      </c>
      <c r="B28" s="9" t="s">
        <v>53</v>
      </c>
      <c r="C28" s="57">
        <f>SUM(C29+C31)</f>
        <v>4497000</v>
      </c>
      <c r="D28" s="57">
        <f t="shared" ref="D28:E28" si="8">SUM(D29+D31)</f>
        <v>4536000</v>
      </c>
      <c r="E28" s="57">
        <f t="shared" si="8"/>
        <v>4567000</v>
      </c>
    </row>
    <row r="29" spans="1:5" ht="30.75" customHeight="1" x14ac:dyDescent="0.35">
      <c r="A29" s="17" t="s">
        <v>59</v>
      </c>
      <c r="B29" s="13" t="s">
        <v>54</v>
      </c>
      <c r="C29" s="58">
        <f>SUM(C30)</f>
        <v>1396000</v>
      </c>
      <c r="D29" s="58">
        <f t="shared" ref="D29:E29" si="9">SUM(D30)</f>
        <v>1407000</v>
      </c>
      <c r="E29" s="58">
        <f t="shared" si="9"/>
        <v>1419000</v>
      </c>
    </row>
    <row r="30" spans="1:5" ht="39.75" customHeight="1" x14ac:dyDescent="0.35">
      <c r="A30" s="16" t="s">
        <v>60</v>
      </c>
      <c r="B30" s="14" t="s">
        <v>55</v>
      </c>
      <c r="C30" s="59">
        <v>1396000</v>
      </c>
      <c r="D30" s="59">
        <v>1407000</v>
      </c>
      <c r="E30" s="59">
        <v>1419000</v>
      </c>
    </row>
    <row r="31" spans="1:5" ht="29.25" customHeight="1" x14ac:dyDescent="0.35">
      <c r="A31" s="17" t="s">
        <v>61</v>
      </c>
      <c r="B31" s="13" t="s">
        <v>56</v>
      </c>
      <c r="C31" s="58">
        <f>SUM(C32)</f>
        <v>3101000</v>
      </c>
      <c r="D31" s="58">
        <f t="shared" ref="D31:E31" si="10">SUM(D32)</f>
        <v>3129000</v>
      </c>
      <c r="E31" s="58">
        <f t="shared" si="10"/>
        <v>3148000</v>
      </c>
    </row>
    <row r="32" spans="1:5" ht="45" customHeight="1" x14ac:dyDescent="0.35">
      <c r="A32" s="16" t="s">
        <v>62</v>
      </c>
      <c r="B32" s="14" t="s">
        <v>57</v>
      </c>
      <c r="C32" s="59">
        <v>3101000</v>
      </c>
      <c r="D32" s="59">
        <v>3129000</v>
      </c>
      <c r="E32" s="59">
        <v>3148000</v>
      </c>
    </row>
    <row r="33" spans="1:5" ht="42.75" customHeight="1" x14ac:dyDescent="0.35">
      <c r="A33" s="3" t="s">
        <v>31</v>
      </c>
      <c r="B33" s="3" t="s">
        <v>32</v>
      </c>
      <c r="C33" s="57">
        <f>SUM(C34+C36)</f>
        <v>221800</v>
      </c>
      <c r="D33" s="57">
        <f>SUM(D34+D36)</f>
        <v>225900</v>
      </c>
      <c r="E33" s="57">
        <f>SUM(E34+E36)</f>
        <v>229100</v>
      </c>
    </row>
    <row r="34" spans="1:5" ht="118.5" customHeight="1" x14ac:dyDescent="0.35">
      <c r="A34" s="4" t="s">
        <v>63</v>
      </c>
      <c r="B34" s="4" t="s">
        <v>64</v>
      </c>
      <c r="C34" s="58">
        <f>SUM(C35:C35)</f>
        <v>137300</v>
      </c>
      <c r="D34" s="58">
        <f>SUM(D35:D35)</f>
        <v>142400</v>
      </c>
      <c r="E34" s="58">
        <f>SUM(E35:E35)</f>
        <v>148100</v>
      </c>
    </row>
    <row r="35" spans="1:5" ht="56.25" customHeight="1" x14ac:dyDescent="0.35">
      <c r="A35" s="5" t="s">
        <v>65</v>
      </c>
      <c r="B35" s="5" t="s">
        <v>66</v>
      </c>
      <c r="C35" s="59">
        <v>137300</v>
      </c>
      <c r="D35" s="59">
        <v>142400</v>
      </c>
      <c r="E35" s="59">
        <v>148100</v>
      </c>
    </row>
    <row r="36" spans="1:5" ht="117" customHeight="1" x14ac:dyDescent="0.35">
      <c r="A36" s="4" t="s">
        <v>33</v>
      </c>
      <c r="B36" s="4" t="s">
        <v>34</v>
      </c>
      <c r="C36" s="58">
        <f>SUM(C37)</f>
        <v>84500</v>
      </c>
      <c r="D36" s="58">
        <f t="shared" ref="D36:E36" si="11">SUM(D37)</f>
        <v>83500</v>
      </c>
      <c r="E36" s="58">
        <f t="shared" si="11"/>
        <v>81000</v>
      </c>
    </row>
    <row r="37" spans="1:5" ht="102" customHeight="1" x14ac:dyDescent="0.35">
      <c r="A37" s="5" t="s">
        <v>67</v>
      </c>
      <c r="B37" s="5" t="s">
        <v>68</v>
      </c>
      <c r="C37" s="59">
        <v>84500</v>
      </c>
      <c r="D37" s="59">
        <v>83500</v>
      </c>
      <c r="E37" s="59">
        <v>81000</v>
      </c>
    </row>
    <row r="38" spans="1:5" ht="31.15" customHeight="1" x14ac:dyDescent="0.35">
      <c r="A38" s="3" t="s">
        <v>93</v>
      </c>
      <c r="B38" s="3" t="s">
        <v>94</v>
      </c>
      <c r="C38" s="57">
        <f>SUM(C39)</f>
        <v>2000</v>
      </c>
      <c r="D38" s="57">
        <f t="shared" ref="D38:E39" si="12">SUM(D39)</f>
        <v>2000</v>
      </c>
      <c r="E38" s="57">
        <f t="shared" si="12"/>
        <v>2000</v>
      </c>
    </row>
    <row r="39" spans="1:5" ht="62.45" customHeight="1" x14ac:dyDescent="0.35">
      <c r="A39" s="24" t="s">
        <v>95</v>
      </c>
      <c r="B39" s="25" t="s">
        <v>96</v>
      </c>
      <c r="C39" s="62">
        <f>SUM(C40)</f>
        <v>2000</v>
      </c>
      <c r="D39" s="62">
        <f t="shared" si="12"/>
        <v>2000</v>
      </c>
      <c r="E39" s="62">
        <f t="shared" si="12"/>
        <v>2000</v>
      </c>
    </row>
    <row r="40" spans="1:5" ht="72" customHeight="1" x14ac:dyDescent="0.35">
      <c r="A40" s="18" t="s">
        <v>97</v>
      </c>
      <c r="B40" s="33" t="s">
        <v>98</v>
      </c>
      <c r="C40" s="59">
        <v>2000</v>
      </c>
      <c r="D40" s="59">
        <v>2000</v>
      </c>
      <c r="E40" s="59">
        <v>2000</v>
      </c>
    </row>
    <row r="41" spans="1:5" ht="36" x14ac:dyDescent="0.35">
      <c r="A41" s="3" t="s">
        <v>73</v>
      </c>
      <c r="B41" s="3" t="s">
        <v>35</v>
      </c>
      <c r="C41" s="57">
        <f>C42+C44</f>
        <v>206350</v>
      </c>
      <c r="D41" s="57">
        <f t="shared" ref="D41:E42" si="13">SUM(D42)</f>
        <v>62850</v>
      </c>
      <c r="E41" s="57">
        <f t="shared" si="13"/>
        <v>62900</v>
      </c>
    </row>
    <row r="42" spans="1:5" s="26" customFormat="1" ht="24" customHeight="1" x14ac:dyDescent="0.35">
      <c r="A42" s="24" t="s">
        <v>85</v>
      </c>
      <c r="B42" s="28" t="s">
        <v>86</v>
      </c>
      <c r="C42" s="62">
        <f>SUM(C43)</f>
        <v>62850</v>
      </c>
      <c r="D42" s="62">
        <f t="shared" si="13"/>
        <v>62850</v>
      </c>
      <c r="E42" s="62">
        <f t="shared" si="13"/>
        <v>62900</v>
      </c>
    </row>
    <row r="43" spans="1:5" ht="44.25" customHeight="1" x14ac:dyDescent="0.35">
      <c r="A43" s="16" t="s">
        <v>84</v>
      </c>
      <c r="B43" s="27" t="s">
        <v>83</v>
      </c>
      <c r="C43" s="59">
        <v>62850</v>
      </c>
      <c r="D43" s="59">
        <v>62850</v>
      </c>
      <c r="E43" s="59">
        <v>62900</v>
      </c>
    </row>
    <row r="44" spans="1:5" ht="44.25" customHeight="1" x14ac:dyDescent="0.35">
      <c r="A44" s="38" t="s">
        <v>107</v>
      </c>
      <c r="B44" s="39" t="s">
        <v>108</v>
      </c>
      <c r="C44" s="57">
        <f>C45</f>
        <v>143500</v>
      </c>
      <c r="D44" s="57">
        <f t="shared" ref="D44:E44" si="14">D45</f>
        <v>0</v>
      </c>
      <c r="E44" s="57">
        <f t="shared" si="14"/>
        <v>0</v>
      </c>
    </row>
    <row r="45" spans="1:5" ht="63.75" customHeight="1" x14ac:dyDescent="0.35">
      <c r="A45" s="16" t="s">
        <v>109</v>
      </c>
      <c r="B45" s="27" t="s">
        <v>110</v>
      </c>
      <c r="C45" s="59">
        <v>143500</v>
      </c>
      <c r="D45" s="59">
        <v>0</v>
      </c>
      <c r="E45" s="59">
        <v>0</v>
      </c>
    </row>
    <row r="46" spans="1:5" ht="36" x14ac:dyDescent="0.35">
      <c r="A46" s="3" t="s">
        <v>36</v>
      </c>
      <c r="B46" s="3" t="s">
        <v>37</v>
      </c>
      <c r="C46" s="57">
        <f>SUM(C47)</f>
        <v>6454423.25</v>
      </c>
      <c r="D46" s="57">
        <f t="shared" ref="D46:E46" si="15">SUM(D47)</f>
        <v>1786740</v>
      </c>
      <c r="E46" s="57">
        <f t="shared" si="15"/>
        <v>1559440</v>
      </c>
    </row>
    <row r="47" spans="1:5" ht="47.25" customHeight="1" x14ac:dyDescent="0.35">
      <c r="A47" s="3" t="s">
        <v>38</v>
      </c>
      <c r="B47" s="3" t="s">
        <v>39</v>
      </c>
      <c r="C47" s="57">
        <f>SUM(C55+C60+C48+C53+C52)</f>
        <v>6454423.25</v>
      </c>
      <c r="D47" s="57">
        <f t="shared" ref="D47:E47" si="16">SUM(D55+D60+D48+D53+D52)</f>
        <v>1786740</v>
      </c>
      <c r="E47" s="57">
        <f t="shared" si="16"/>
        <v>1559440</v>
      </c>
    </row>
    <row r="48" spans="1:5" ht="43.5" customHeight="1" x14ac:dyDescent="0.35">
      <c r="A48" s="27" t="s">
        <v>87</v>
      </c>
      <c r="B48" s="3" t="s">
        <v>88</v>
      </c>
      <c r="C48" s="57">
        <f>SUM(C49)</f>
        <v>1452900</v>
      </c>
      <c r="D48" s="57">
        <f t="shared" ref="D48:E49" si="17">SUM(D49)</f>
        <v>646800</v>
      </c>
      <c r="E48" s="57">
        <f t="shared" si="17"/>
        <v>413900</v>
      </c>
    </row>
    <row r="49" spans="1:5" s="32" customFormat="1" ht="28.5" customHeight="1" x14ac:dyDescent="0.35">
      <c r="A49" s="29" t="s">
        <v>89</v>
      </c>
      <c r="B49" s="25" t="s">
        <v>90</v>
      </c>
      <c r="C49" s="58">
        <f>SUM(C50)</f>
        <v>1452900</v>
      </c>
      <c r="D49" s="58">
        <f t="shared" si="17"/>
        <v>646800</v>
      </c>
      <c r="E49" s="58">
        <f t="shared" si="17"/>
        <v>413900</v>
      </c>
    </row>
    <row r="50" spans="1:5" ht="60" customHeight="1" x14ac:dyDescent="0.35">
      <c r="A50" s="30" t="s">
        <v>91</v>
      </c>
      <c r="B50" s="31" t="s">
        <v>92</v>
      </c>
      <c r="C50" s="59">
        <v>1452900</v>
      </c>
      <c r="D50" s="59">
        <v>646800</v>
      </c>
      <c r="E50" s="59">
        <v>413900</v>
      </c>
    </row>
    <row r="51" spans="1:5" ht="67.5" customHeight="1" x14ac:dyDescent="0.35">
      <c r="A51" s="42" t="s">
        <v>114</v>
      </c>
      <c r="B51" s="43" t="s">
        <v>113</v>
      </c>
      <c r="C51" s="58">
        <f>C52</f>
        <v>305600</v>
      </c>
      <c r="D51" s="58">
        <f t="shared" ref="D51:E51" si="18">D52</f>
        <v>0</v>
      </c>
      <c r="E51" s="58">
        <f t="shared" si="18"/>
        <v>0</v>
      </c>
    </row>
    <row r="52" spans="1:5" ht="76.5" customHeight="1" x14ac:dyDescent="0.35">
      <c r="A52" s="40" t="s">
        <v>112</v>
      </c>
      <c r="B52" s="41" t="s">
        <v>111</v>
      </c>
      <c r="C52" s="59">
        <v>305600</v>
      </c>
      <c r="D52" s="59">
        <v>0</v>
      </c>
      <c r="E52" s="59">
        <v>0</v>
      </c>
    </row>
    <row r="53" spans="1:5" ht="60" customHeight="1" x14ac:dyDescent="0.35">
      <c r="A53" s="36" t="s">
        <v>103</v>
      </c>
      <c r="B53" s="37" t="s">
        <v>104</v>
      </c>
      <c r="C53" s="57">
        <f>C54</f>
        <v>970483.25</v>
      </c>
      <c r="D53" s="57">
        <f t="shared" ref="D53:E53" si="19">D54</f>
        <v>0</v>
      </c>
      <c r="E53" s="57">
        <f t="shared" si="19"/>
        <v>0</v>
      </c>
    </row>
    <row r="54" spans="1:5" ht="60" customHeight="1" x14ac:dyDescent="0.35">
      <c r="A54" s="71" t="s">
        <v>105</v>
      </c>
      <c r="B54" s="72" t="s">
        <v>106</v>
      </c>
      <c r="C54" s="70">
        <v>970483.25</v>
      </c>
      <c r="D54" s="63">
        <v>0</v>
      </c>
      <c r="E54" s="63">
        <v>0</v>
      </c>
    </row>
    <row r="55" spans="1:5" ht="43.5" customHeight="1" x14ac:dyDescent="0.35">
      <c r="A55" s="3" t="s">
        <v>40</v>
      </c>
      <c r="B55" s="3" t="s">
        <v>41</v>
      </c>
      <c r="C55" s="57">
        <f>SUM(C56+C58)</f>
        <v>241550</v>
      </c>
      <c r="D55" s="57">
        <f t="shared" ref="D55:E55" si="20">SUM(D56+D58)</f>
        <v>236050</v>
      </c>
      <c r="E55" s="57">
        <f t="shared" si="20"/>
        <v>241650</v>
      </c>
    </row>
    <row r="56" spans="1:5" ht="59.45" customHeight="1" x14ac:dyDescent="0.35">
      <c r="A56" s="4" t="s">
        <v>71</v>
      </c>
      <c r="B56" s="4" t="s">
        <v>72</v>
      </c>
      <c r="C56" s="58">
        <f>SUM(C57)</f>
        <v>241400</v>
      </c>
      <c r="D56" s="58">
        <f t="shared" ref="D56:E56" si="21">SUM(D57)</f>
        <v>235900</v>
      </c>
      <c r="E56" s="58">
        <f t="shared" si="21"/>
        <v>241500</v>
      </c>
    </row>
    <row r="57" spans="1:5" ht="98.25" customHeight="1" x14ac:dyDescent="0.35">
      <c r="A57" s="68" t="s">
        <v>70</v>
      </c>
      <c r="B57" s="68" t="s">
        <v>69</v>
      </c>
      <c r="C57" s="69">
        <v>241400</v>
      </c>
      <c r="D57" s="59">
        <v>235900</v>
      </c>
      <c r="E57" s="59">
        <v>241500</v>
      </c>
    </row>
    <row r="58" spans="1:5" ht="30.75" customHeight="1" x14ac:dyDescent="0.35">
      <c r="A58" s="4" t="s">
        <v>74</v>
      </c>
      <c r="B58" s="4" t="s">
        <v>77</v>
      </c>
      <c r="C58" s="58">
        <f>SUM(C59)</f>
        <v>150</v>
      </c>
      <c r="D58" s="58">
        <f t="shared" ref="D58:E58" si="22">SUM(D59)</f>
        <v>150</v>
      </c>
      <c r="E58" s="58">
        <f t="shared" si="22"/>
        <v>150</v>
      </c>
    </row>
    <row r="59" spans="1:5" ht="117.6" customHeight="1" x14ac:dyDescent="0.35">
      <c r="A59" s="5" t="s">
        <v>75</v>
      </c>
      <c r="B59" s="5" t="s">
        <v>76</v>
      </c>
      <c r="C59" s="59">
        <v>150</v>
      </c>
      <c r="D59" s="59">
        <v>150</v>
      </c>
      <c r="E59" s="59">
        <v>150</v>
      </c>
    </row>
    <row r="60" spans="1:5" s="23" customFormat="1" ht="35.450000000000003" customHeight="1" x14ac:dyDescent="0.25">
      <c r="A60" s="22" t="s">
        <v>78</v>
      </c>
      <c r="B60" s="22" t="s">
        <v>80</v>
      </c>
      <c r="C60" s="64">
        <f>SUM(C61)</f>
        <v>3483890</v>
      </c>
      <c r="D60" s="64">
        <f t="shared" ref="D60:E60" si="23">SUM(D61)</f>
        <v>903890</v>
      </c>
      <c r="E60" s="64">
        <f t="shared" si="23"/>
        <v>903890</v>
      </c>
    </row>
    <row r="61" spans="1:5" ht="44.25" customHeight="1" x14ac:dyDescent="0.35">
      <c r="A61" s="4" t="s">
        <v>42</v>
      </c>
      <c r="B61" s="4" t="s">
        <v>81</v>
      </c>
      <c r="C61" s="58">
        <f>SUM(C62:C63)</f>
        <v>3483890</v>
      </c>
      <c r="D61" s="58">
        <f>SUM(D62:D63)</f>
        <v>903890</v>
      </c>
      <c r="E61" s="58">
        <f>SUM(E62:E63)</f>
        <v>903890</v>
      </c>
    </row>
    <row r="62" spans="1:5" s="44" customFormat="1" ht="83.25" customHeight="1" x14ac:dyDescent="0.35">
      <c r="A62" s="67" t="s">
        <v>82</v>
      </c>
      <c r="B62" s="68" t="s">
        <v>102</v>
      </c>
      <c r="C62" s="69">
        <v>3383890</v>
      </c>
      <c r="D62" s="65">
        <v>903890</v>
      </c>
      <c r="E62" s="65">
        <v>903890</v>
      </c>
    </row>
    <row r="63" spans="1:5" s="44" customFormat="1" ht="69" customHeight="1" x14ac:dyDescent="0.35">
      <c r="A63" s="45" t="s">
        <v>115</v>
      </c>
      <c r="B63" s="40" t="s">
        <v>116</v>
      </c>
      <c r="C63" s="66">
        <v>100000</v>
      </c>
      <c r="D63" s="66">
        <v>0</v>
      </c>
      <c r="E63" s="66">
        <v>0</v>
      </c>
    </row>
    <row r="64" spans="1:5" x14ac:dyDescent="0.35">
      <c r="A64" s="19" t="s">
        <v>79</v>
      </c>
      <c r="B64" s="20"/>
      <c r="C64" s="73">
        <f>SUM(C10+C46)</f>
        <v>14586838.25</v>
      </c>
      <c r="D64" s="21">
        <f>SUM(D10+D46)</f>
        <v>9960249</v>
      </c>
      <c r="E64" s="21">
        <f>SUM(E10+E46)</f>
        <v>9895570</v>
      </c>
    </row>
    <row r="68" spans="3:3" x14ac:dyDescent="0.35">
      <c r="C68" s="35"/>
    </row>
  </sheetData>
  <mergeCells count="8">
    <mergeCell ref="A1:E1"/>
    <mergeCell ref="A3:E3"/>
    <mergeCell ref="A7:C7"/>
    <mergeCell ref="A8:A9"/>
    <mergeCell ref="B8:B9"/>
    <mergeCell ref="A4:E4"/>
    <mergeCell ref="A5:E5"/>
    <mergeCell ref="A6:E6"/>
  </mergeCells>
  <pageMargins left="0.70866141732283472" right="0.70866141732283472" top="0.74803149606299213" bottom="0.74803149606299213" header="0.31496062992125984" footer="0.31496062992125984"/>
  <pageSetup paperSize="9" scale="4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2022-09-13T09:13:34Z</cp:lastPrinted>
  <dcterms:created xsi:type="dcterms:W3CDTF">2020-11-17T12:40:40Z</dcterms:created>
  <dcterms:modified xsi:type="dcterms:W3CDTF">2022-09-13T09:13:45Z</dcterms:modified>
</cp:coreProperties>
</file>